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Галина\Desktop\"/>
    </mc:Choice>
  </mc:AlternateContent>
  <xr:revisionPtr revIDLastSave="0" documentId="13_ncr:1_{F187838A-C3D7-4147-A918-175AB35016E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2020-209 ЗАЯВЛЕНИЕ" sheetId="4" r:id="rId1"/>
  </sheets>
  <definedNames>
    <definedName name="QRКод" localSheetId="0">'2020-209 ЗАЯВЛЕНИЕ'!$D$89</definedName>
    <definedName name="Адрес" localSheetId="0">'2020-209 ЗАЯВЛЕНИЕ'!$C$55</definedName>
    <definedName name="Банк" localSheetId="0">'2020-209 ЗАЯВЛЕНИЕ'!$T$15</definedName>
    <definedName name="БИК" localSheetId="0">'2020-209 ЗАЯВЛЕНИЕ'!$F$11</definedName>
    <definedName name="Идентификатор" localSheetId="0">'2020-209 ЗАЯВЛЕНИЕ'!$C$52</definedName>
    <definedName name="Идентификатор">#REF!</definedName>
    <definedName name="ИмяОпер" localSheetId="0">'2020-209 ЗАЯВЛЕНИЕ'!$O$70</definedName>
    <definedName name="ИНН" localSheetId="0">'2020-209 ЗАЯВЛЕНИЕ'!$U$33</definedName>
    <definedName name="КодДох" localSheetId="0">'2020-209 ЗАЯВЛЕНИЕ'!$R$37</definedName>
    <definedName name="КорСчет" localSheetId="0">'2020-209 ЗАЯВЛЕНИЕ'!$Q$13</definedName>
    <definedName name="КПП" localSheetId="0">'2020-209 ЗАЯВЛЕНИЕ'!$AI$33</definedName>
    <definedName name="ЛСчет" localSheetId="0">'2020-209 ЗАЯВЛЕНИЕ'!$V$35</definedName>
    <definedName name="ОКТМО" localSheetId="0">'2020-209 ЗАЯВЛЕНИЕ'!$Y$39</definedName>
    <definedName name="Получ" localSheetId="0">'2020-209 ЗАЯВЛЕНИЕ'!$C$89</definedName>
    <definedName name="Сумма" localSheetId="0">'2020-209 ЗАЯВЛЕНИЕ'!$AF$68</definedName>
    <definedName name="СуммКоп" localSheetId="0">'2020-209 ЗАЯВЛЕНИЕ'!$AH$68</definedName>
    <definedName name="СуммРуб" localSheetId="0">'2020-209 ЗАЯВЛЕНИЕ'!$AG$68</definedName>
    <definedName name="Счет" localSheetId="0">'2020-209 ЗАЯВЛЕНИЕ'!$AK$21</definedName>
    <definedName name="ФИО" localSheetId="0">'2020-209 ЗАЯВЛЕНИЕ'!$C$47</definedName>
  </definedNames>
  <calcPr calcId="181029"/>
</workbook>
</file>

<file path=xl/calcChain.xml><?xml version="1.0" encoding="utf-8"?>
<calcChain xmlns="http://schemas.openxmlformats.org/spreadsheetml/2006/main">
  <c r="AD74" i="4" l="1"/>
  <c r="AL80" i="4" l="1"/>
  <c r="AK80" i="4"/>
  <c r="AJ80" i="4"/>
  <c r="AI80" i="4"/>
  <c r="AH80" i="4"/>
  <c r="AG80" i="4"/>
  <c r="AF80" i="4"/>
  <c r="AE80" i="4"/>
  <c r="AD80" i="4"/>
  <c r="AC80" i="4"/>
  <c r="AB80" i="4"/>
  <c r="AA80" i="4"/>
  <c r="Z80" i="4"/>
  <c r="Y80" i="4"/>
  <c r="AL78" i="4"/>
  <c r="AK78" i="4"/>
  <c r="AJ78" i="4"/>
  <c r="AI78" i="4"/>
  <c r="AH78" i="4"/>
  <c r="AG78" i="4"/>
  <c r="AL76" i="4"/>
  <c r="AK76" i="4"/>
  <c r="AJ76" i="4"/>
  <c r="AI76" i="4"/>
  <c r="AH76" i="4"/>
  <c r="AG76" i="4"/>
  <c r="AF76" i="4"/>
  <c r="AL74" i="4"/>
  <c r="AK74" i="4"/>
  <c r="AJ74" i="4"/>
  <c r="AI74" i="4"/>
  <c r="AH74" i="4"/>
  <c r="AG74" i="4"/>
  <c r="AF74" i="4"/>
  <c r="AE74" i="4"/>
  <c r="AL72" i="4"/>
  <c r="AK72" i="4"/>
  <c r="AJ72" i="4"/>
  <c r="AI72" i="4"/>
  <c r="AH72" i="4"/>
  <c r="AG72" i="4"/>
  <c r="AF72" i="4"/>
  <c r="AE72" i="4"/>
  <c r="AD72" i="4"/>
  <c r="AC72" i="4"/>
  <c r="AB72" i="4"/>
  <c r="AH68" i="4"/>
  <c r="AG68" i="4"/>
  <c r="AL57" i="4"/>
  <c r="AK57" i="4"/>
  <c r="AJ57" i="4"/>
  <c r="AI57" i="4"/>
  <c r="AH57" i="4"/>
  <c r="AG57" i="4"/>
  <c r="AF57" i="4"/>
  <c r="AE57" i="4"/>
  <c r="AD57" i="4"/>
  <c r="AC57" i="4"/>
  <c r="AB57" i="4"/>
  <c r="AA57" i="4"/>
  <c r="Z57" i="4"/>
  <c r="Y57" i="4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AL55" i="4"/>
  <c r="AK55" i="4"/>
  <c r="AJ55" i="4"/>
  <c r="AI55" i="4"/>
  <c r="AH55" i="4"/>
  <c r="AG55" i="4"/>
  <c r="AF55" i="4"/>
  <c r="AE55" i="4"/>
  <c r="AD55" i="4"/>
  <c r="AC55" i="4"/>
  <c r="AB55" i="4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AL52" i="4"/>
  <c r="AK52" i="4"/>
  <c r="AJ52" i="4"/>
  <c r="AI52" i="4"/>
  <c r="AH52" i="4"/>
  <c r="AG52" i="4"/>
  <c r="AF52" i="4"/>
  <c r="AE52" i="4"/>
  <c r="AD52" i="4"/>
  <c r="AC52" i="4"/>
  <c r="AB52" i="4"/>
  <c r="AA52" i="4"/>
  <c r="Z52" i="4"/>
  <c r="Y52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AL49" i="4"/>
  <c r="AK49" i="4"/>
  <c r="AJ49" i="4"/>
  <c r="AI49" i="4"/>
  <c r="AH49" i="4"/>
  <c r="AG49" i="4"/>
  <c r="AF49" i="4"/>
  <c r="AE49" i="4"/>
  <c r="AD49" i="4"/>
  <c r="AC49" i="4"/>
  <c r="AB49" i="4"/>
  <c r="AA49" i="4"/>
  <c r="Z49" i="4"/>
  <c r="Y49" i="4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AL47" i="4"/>
  <c r="AK47" i="4"/>
  <c r="AJ47" i="4"/>
  <c r="AI47" i="4"/>
  <c r="AH47" i="4"/>
  <c r="AG47" i="4"/>
  <c r="AF47" i="4"/>
  <c r="AE47" i="4"/>
  <c r="AD47" i="4"/>
  <c r="AJ39" i="4"/>
  <c r="AI39" i="4"/>
  <c r="AH39" i="4"/>
  <c r="AG39" i="4"/>
  <c r="AF39" i="4"/>
  <c r="AE39" i="4"/>
  <c r="AA39" i="4"/>
  <c r="Z39" i="4"/>
  <c r="AL37" i="4"/>
  <c r="AK37" i="4"/>
  <c r="AJ37" i="4"/>
  <c r="AI37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AH33" i="4"/>
  <c r="AG33" i="4"/>
  <c r="AF33" i="4"/>
  <c r="AE33" i="4"/>
  <c r="AD33" i="4"/>
  <c r="AC33" i="4"/>
  <c r="AB33" i="4"/>
  <c r="AA33" i="4"/>
  <c r="Z33" i="4"/>
  <c r="T33" i="4"/>
  <c r="S33" i="4"/>
  <c r="R33" i="4"/>
  <c r="Q33" i="4"/>
  <c r="P33" i="4"/>
  <c r="O33" i="4"/>
  <c r="N33" i="4"/>
  <c r="M33" i="4"/>
  <c r="L33" i="4"/>
  <c r="K33" i="4"/>
  <c r="J33" i="4"/>
  <c r="I33" i="4"/>
  <c r="AL31" i="4"/>
  <c r="AK31" i="4"/>
  <c r="AJ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AL25" i="4"/>
  <c r="AK25" i="4"/>
  <c r="AJ25" i="4"/>
  <c r="AI25" i="4"/>
  <c r="AH25" i="4"/>
  <c r="AG25" i="4"/>
  <c r="AF25" i="4"/>
  <c r="AE25" i="4"/>
  <c r="AD25" i="4"/>
  <c r="AC25" i="4"/>
  <c r="AB25" i="4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AL23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AJ21" i="4"/>
  <c r="AI21" i="4"/>
  <c r="AH21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AK13" i="4"/>
  <c r="AJ13" i="4"/>
  <c r="AI13" i="4"/>
  <c r="AH13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R13" i="4"/>
  <c r="O11" i="4"/>
  <c r="N11" i="4"/>
  <c r="M11" i="4"/>
  <c r="L11" i="4"/>
  <c r="K11" i="4"/>
  <c r="J11" i="4"/>
  <c r="I11" i="4"/>
  <c r="H11" i="4"/>
  <c r="G11" i="4"/>
  <c r="P68" i="4"/>
  <c r="Q68" i="4"/>
  <c r="N68" i="4"/>
  <c r="O68" i="4"/>
</calcChain>
</file>

<file path=xl/sharedStrings.xml><?xml version="1.0" encoding="utf-8"?>
<sst xmlns="http://schemas.openxmlformats.org/spreadsheetml/2006/main" count="194" uniqueCount="115">
  <si>
    <t>1.</t>
  </si>
  <si>
    <t>2.</t>
  </si>
  <si>
    <t>3.</t>
  </si>
  <si>
    <t>4.</t>
  </si>
  <si>
    <t>5.</t>
  </si>
  <si>
    <t>БИК</t>
  </si>
  <si>
    <t>6.</t>
  </si>
  <si>
    <t>7.</t>
  </si>
  <si>
    <t>8.</t>
  </si>
  <si>
    <t>9.</t>
  </si>
  <si>
    <t>10.</t>
  </si>
  <si>
    <t>ИНФОРМАЦИЯ О ПЛАТЕЛЬЩИКЕ</t>
  </si>
  <si>
    <t>11.</t>
  </si>
  <si>
    <t>12.</t>
  </si>
  <si>
    <t>13.</t>
  </si>
  <si>
    <t>ИНН (заполняется при наличии)</t>
  </si>
  <si>
    <t>14.</t>
  </si>
  <si>
    <t>15.</t>
  </si>
  <si>
    <t>16.</t>
  </si>
  <si>
    <t>рублей</t>
  </si>
  <si>
    <t>коп.</t>
  </si>
  <si>
    <t>17.</t>
  </si>
  <si>
    <t>КБК*</t>
  </si>
  <si>
    <t>КПП*</t>
  </si>
  <si>
    <t>БАНК ПОЛУЧАТЕЛЯ</t>
  </si>
  <si>
    <t>ПОЛУЧАТЕЛЬ</t>
  </si>
  <si>
    <t>"____" _________________ 20___ года</t>
  </si>
  <si>
    <t>КОРРЕСПОНДЕНТСКИЙ СЧЕТ</t>
  </si>
  <si>
    <t>ПЛАТЕЛЬЩИК (Ф.И.О. полностью)</t>
  </si>
  <si>
    <t>ДАТА</t>
  </si>
  <si>
    <t>ПОДПИСЬ ПЛАТЕЛЬЩИКА ______________</t>
  </si>
  <si>
    <t>ЗАЯВЛЕНИЕ ФИЗИЧЕСКОГО ЛИЦА НА ПЕРЕВОД ДЕНЕЖНЫХ СРЕДСТВ</t>
  </si>
  <si>
    <t>НАИМЕНОВАНИЕ БАНКА ПОЛУЧАТЕЛЯ</t>
  </si>
  <si>
    <t>ИНН (КИО)</t>
  </si>
  <si>
    <t>19.</t>
  </si>
  <si>
    <t>ИНФОРМАЦИЯ О ПОЛУЧАТЕЛЕ</t>
  </si>
  <si>
    <t>ИНФОРМАЦИЯ О ПЕРЕВОДЕ</t>
  </si>
  <si>
    <t>НАЗНАЧЕНИЕ ПЕРЕВОДА</t>
  </si>
  <si>
    <t>СУММА ПЕРЕВОДА</t>
  </si>
  <si>
    <t>НАИМЕНОВАНИЕ ПОЛУЧАТЕЛЯ ПЕРЕВОДА</t>
  </si>
  <si>
    <t>ТИП ПЛАТЕЖА*</t>
  </si>
  <si>
    <t>ОСНОВАНИЕ ПЛАТЕЖА*</t>
  </si>
  <si>
    <t>НАЛОГОВЫЙ ПЕРИОД*</t>
  </si>
  <si>
    <t>20.</t>
  </si>
  <si>
    <t>23.</t>
  </si>
  <si>
    <t>{VO</t>
  </si>
  <si>
    <t>}</t>
  </si>
  <si>
    <t>№ СЧЕТА:</t>
  </si>
  <si>
    <t>или № банковской карты:</t>
  </si>
  <si>
    <t>АДРЕС МЕСТА ЖИТЕЛЬСТВА (РЕГИСТРАЦИИ) или ПРЕБЫВАНИЯ</t>
  </si>
  <si>
    <t>С условиями приема указанной в данном заявлении суммы, а также с суммой взимаемой платы за услуги банка, ознакомлен и согласен.</t>
  </si>
  <si>
    <t>24. Отметка Банка</t>
  </si>
  <si>
    <t>НОМЕР РАСЧЕТНОГО СЧЕТА</t>
  </si>
  <si>
    <t xml:space="preserve"> </t>
  </si>
  <si>
    <t xml:space="preserve">НОМЕР ЛИЦЕВОГО СЧЕТА ПОЛУЧАТЕЛЯ </t>
  </si>
  <si>
    <t>Код ОКТМО*</t>
  </si>
  <si>
    <t>ИДЕНТИФИКАТОР</t>
  </si>
  <si>
    <t>18. СТАТУС*</t>
  </si>
  <si>
    <t>Заполняется при оплате со счета</t>
  </si>
  <si>
    <t>21.</t>
  </si>
  <si>
    <r>
      <t xml:space="preserve">22. Код валютной операции (заполняется </t>
    </r>
    <r>
      <rPr>
        <u/>
        <sz val="12"/>
        <rFont val="Arial Cyr"/>
        <family val="2"/>
        <charset val="204"/>
      </rPr>
      <t>нерезидентом</t>
    </r>
    <r>
      <rPr>
        <sz val="12"/>
        <rFont val="Arial Cyr"/>
        <family val="2"/>
        <charset val="204"/>
      </rPr>
      <t>)</t>
    </r>
  </si>
  <si>
    <t>___</t>
  </si>
  <si>
    <t>24.</t>
  </si>
  <si>
    <t>004525988</t>
  </si>
  <si>
    <t>40102810545370000003</t>
  </si>
  <si>
    <t xml:space="preserve">ГУ БАНКА РОССИИ ПО    ЦФО//УФК ПО Г. МОСКВЕ   </t>
  </si>
  <si>
    <t>03224643450000007300</t>
  </si>
  <si>
    <t xml:space="preserve">ГБУДО г. Москвы    "ДМШ №71"                              </t>
  </si>
  <si>
    <t>7735062694</t>
  </si>
  <si>
    <t>773501001</t>
  </si>
  <si>
    <t>05600000000131131022</t>
  </si>
  <si>
    <t>2605642000720004</t>
  </si>
  <si>
    <t>45927000</t>
  </si>
  <si>
    <t>0</t>
  </si>
  <si>
    <t>Оплата за обучение     по договору № 52                   гр. Звездочка 2_                   рук.                               уч. Абрамова Арина Игоревна        Январь 2021 г.</t>
  </si>
  <si>
    <t>К</t>
  </si>
  <si>
    <t>О</t>
  </si>
  <si>
    <t>Д</t>
  </si>
  <si>
    <t>У</t>
  </si>
  <si>
    <t>И</t>
  </si>
  <si>
    <t>Н</t>
  </si>
  <si>
    <t>В</t>
  </si>
  <si>
    <t>з</t>
  </si>
  <si>
    <t>н</t>
  </si>
  <si>
    <t>о</t>
  </si>
  <si>
    <t>с</t>
  </si>
  <si>
    <t>к</t>
  </si>
  <si>
    <t>у</t>
  </si>
  <si>
    <t>р</t>
  </si>
  <si>
    <t>ы</t>
  </si>
  <si>
    <t>й</t>
  </si>
  <si>
    <t>л</t>
  </si>
  <si>
    <t>и</t>
  </si>
  <si>
    <t>т</t>
  </si>
  <si>
    <t>а</t>
  </si>
  <si>
    <t>м</t>
  </si>
  <si>
    <t>ь</t>
  </si>
  <si>
    <t>в</t>
  </si>
  <si>
    <t>X</t>
  </si>
  <si>
    <t>е</t>
  </si>
  <si>
    <t>г</t>
  </si>
  <si>
    <t>п</t>
  </si>
  <si>
    <t>"</t>
  </si>
  <si>
    <t>З</t>
  </si>
  <si>
    <t>д</t>
  </si>
  <si>
    <t>я</t>
  </si>
  <si>
    <t>А</t>
  </si>
  <si>
    <t>С</t>
  </si>
  <si>
    <t>М</t>
  </si>
  <si>
    <t>Б</t>
  </si>
  <si>
    <t>Л</t>
  </si>
  <si>
    <t>Ь</t>
  </si>
  <si>
    <t>б</t>
  </si>
  <si>
    <t>ш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</si>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</sst>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yr"/>
      <charset val="204"/>
    </font>
    <font>
      <sz val="6.5"/>
      <name val="Times New Roman"/>
      <charset val="204"/>
    </font>
    <font>
      <sz val="10"/>
      <color indexed="9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4"/>
      <name val="Arial Cyr"/>
      <family val="2"/>
      <charset val="204"/>
    </font>
    <font>
      <b/>
      <sz val="10"/>
      <color indexed="9"/>
      <name val="Arial Cyr"/>
      <charset val="204"/>
    </font>
    <font>
      <sz val="12"/>
      <name val="Arial Cyr"/>
      <family val="2"/>
      <charset val="204"/>
    </font>
    <font>
      <sz val="10"/>
      <color indexed="57"/>
      <name val="Arial Cyr"/>
      <family val="2"/>
      <charset val="204"/>
    </font>
    <font>
      <sz val="10"/>
      <name val="Times New Roman"/>
      <family val="1"/>
    </font>
    <font>
      <u/>
      <sz val="12"/>
      <name val="Arial Cyr"/>
      <family val="2"/>
      <charset val="204"/>
    </font>
    <font>
      <sz val="12"/>
      <name val="Arial Cyr"/>
      <charset val="204"/>
    </font>
    <font>
      <sz val="10"/>
      <color indexed="9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color indexed="9"/>
      <name val="Arial"/>
      <family val="2"/>
      <charset val="204"/>
    </font>
    <font>
      <sz val="12"/>
      <name val="Arial"/>
      <family val="2"/>
      <charset val="204"/>
    </font>
    <font>
      <b/>
      <sz val="12"/>
      <name val="Arial Cyr"/>
      <charset val="204"/>
    </font>
    <font>
      <sz val="6.5"/>
      <color theme="0"/>
      <name val="Times New Roman"/>
      <family val="1"/>
      <charset val="204"/>
    </font>
    <font>
      <sz val="6.5"/>
      <name val="Times New Roman"/>
      <family val="1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4" fillId="0" borderId="0" xfId="0" applyFont="1"/>
    <xf numFmtId="0" fontId="3" fillId="2" borderId="3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5" fillId="2" borderId="0" xfId="0" applyFont="1" applyFill="1"/>
    <xf numFmtId="0" fontId="0" fillId="0" borderId="4" xfId="0" applyBorder="1"/>
    <xf numFmtId="0" fontId="6" fillId="0" borderId="0" xfId="0" applyFont="1"/>
    <xf numFmtId="0" fontId="7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49" fontId="11" fillId="0" borderId="0" xfId="0" applyNumberFormat="1" applyFont="1"/>
    <xf numFmtId="0" fontId="0" fillId="0" borderId="0" xfId="0" applyAlignment="1">
      <alignment horizontal="left"/>
    </xf>
    <xf numFmtId="0" fontId="10" fillId="0" borderId="0" xfId="0" applyFont="1"/>
    <xf numFmtId="0" fontId="12" fillId="0" borderId="0" xfId="0" applyFont="1"/>
    <xf numFmtId="0" fontId="1" fillId="0" borderId="5" xfId="0" applyFont="1" applyBorder="1" applyAlignment="1">
      <alignment horizontal="center"/>
    </xf>
    <xf numFmtId="0" fontId="13" fillId="0" borderId="0" xfId="0" applyFont="1"/>
    <xf numFmtId="49" fontId="17" fillId="0" borderId="0" xfId="0" applyNumberFormat="1" applyFont="1" applyAlignment="1">
      <alignment horizontal="center"/>
    </xf>
    <xf numFmtId="49" fontId="14" fillId="0" borderId="0" xfId="0" applyNumberFormat="1" applyFont="1"/>
    <xf numFmtId="49" fontId="15" fillId="0" borderId="5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9" fontId="0" fillId="0" borderId="0" xfId="0" applyNumberFormat="1"/>
    <xf numFmtId="0" fontId="18" fillId="0" borderId="0" xfId="0" applyFont="1" applyAlignment="1">
      <alignment horizontal="center"/>
    </xf>
    <xf numFmtId="0" fontId="0" fillId="0" borderId="2" xfId="0" applyBorder="1"/>
    <xf numFmtId="0" fontId="19" fillId="2" borderId="0" xfId="0" applyFont="1" applyFill="1"/>
    <xf numFmtId="0" fontId="20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2</xdr:row>
      <xdr:rowOff>104775</xdr:rowOff>
    </xdr:from>
    <xdr:to>
      <xdr:col>9</xdr:col>
      <xdr:colOff>85725</xdr:colOff>
      <xdr:row>4</xdr:row>
      <xdr:rowOff>76200</xdr:rowOff>
    </xdr:to>
    <xdr:pic>
      <xdr:nvPicPr>
        <xdr:cNvPr id="5125" name="Picture 3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0" y="428625"/>
          <a:ext cx="14573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AO89"/>
  <sheetViews>
    <sheetView showGridLines="0" tabSelected="1" topLeftCell="A28" zoomScaleNormal="100" zoomScaleSheetLayoutView="100" workbookViewId="0">
      <selection activeCell="E74" sqref="E74"/>
    </sheetView>
  </sheetViews>
  <sheetFormatPr defaultColWidth="2.7109375" defaultRowHeight="12.75" x14ac:dyDescent="0.2"/>
  <cols>
    <col min="1" max="1" width="9.140625" customWidth="1"/>
    <col min="2" max="2" width="12" customWidth="1"/>
    <col min="3" max="3" width="3.7109375" customWidth="1"/>
    <col min="4" max="38" width="2.85546875" customWidth="1"/>
  </cols>
  <sheetData>
    <row r="1" spans="1:41" x14ac:dyDescent="0.2">
      <c r="AH1" s="18"/>
      <c r="AI1" s="18"/>
      <c r="AJ1" s="18"/>
      <c r="AK1" s="18"/>
      <c r="AL1" s="18"/>
      <c r="AM1" s="18"/>
      <c r="AN1" s="18"/>
      <c r="AO1" s="18"/>
    </row>
    <row r="3" spans="1:41" x14ac:dyDescent="0.2">
      <c r="G3" s="10"/>
    </row>
    <row r="4" spans="1:41" ht="11.25" customHeight="1" x14ac:dyDescent="0.2"/>
    <row r="5" spans="1:41" ht="7.5" customHeight="1" x14ac:dyDescent="0.2"/>
    <row r="6" spans="1:41" ht="18.75" thickBot="1" x14ac:dyDescent="0.3">
      <c r="C6" s="3" t="s">
        <v>31</v>
      </c>
    </row>
    <row r="7" spans="1:41" ht="13.5" thickTop="1" x14ac:dyDescent="0.2">
      <c r="C7" s="4" t="s">
        <v>35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41" ht="6" customHeight="1" x14ac:dyDescent="0.2"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</row>
    <row r="9" spans="1:41" x14ac:dyDescent="0.2">
      <c r="D9" s="7" t="s">
        <v>24</v>
      </c>
      <c r="E9" s="7"/>
      <c r="F9" s="7"/>
      <c r="G9" s="7"/>
      <c r="H9" s="7"/>
      <c r="I9" s="7"/>
      <c r="J9" s="7"/>
    </row>
    <row r="10" spans="1:41" ht="6.75" customHeight="1" thickBot="1" x14ac:dyDescent="0.25"/>
    <row r="11" spans="1:41" ht="16.5" thickTop="1" x14ac:dyDescent="0.25">
      <c r="A11" s="4" t="s">
        <v>51</v>
      </c>
      <c r="B11" s="5"/>
      <c r="C11" s="9" t="s">
        <v>0</v>
      </c>
      <c r="D11" s="9" t="s">
        <v>5</v>
      </c>
      <c r="E11" s="16"/>
      <c r="F11" s="27" t="s">
        <v>63</v>
      </c>
      <c r="G11" s="26" t="str">
        <f>MID(БИК,COLUMN()-6,1)</f>
        <v>0</v>
      </c>
      <c r="H11" s="26" t="str">
        <f t="shared" ref="H11:O11" si="0">MID(БИК,COLUMN()-6,1)</f>
        <v>0</v>
      </c>
      <c r="I11" s="26" t="str">
        <f t="shared" si="0"/>
        <v>4</v>
      </c>
      <c r="J11" s="26" t="str">
        <f t="shared" si="0"/>
        <v>5</v>
      </c>
      <c r="K11" s="26" t="str">
        <f t="shared" si="0"/>
        <v>2</v>
      </c>
      <c r="L11" s="26" t="str">
        <f t="shared" si="0"/>
        <v>5</v>
      </c>
      <c r="M11" s="26" t="str">
        <f t="shared" si="0"/>
        <v>9</v>
      </c>
      <c r="N11" s="26" t="str">
        <f t="shared" si="0"/>
        <v>8</v>
      </c>
      <c r="O11" s="26" t="str">
        <f t="shared" si="0"/>
        <v>8</v>
      </c>
      <c r="V11" s="28"/>
      <c r="W11" s="28"/>
      <c r="X11" s="28"/>
    </row>
    <row r="12" spans="1:41" ht="6" customHeight="1" x14ac:dyDescent="0.2"/>
    <row r="13" spans="1:41" ht="15.75" x14ac:dyDescent="0.25">
      <c r="C13" s="9" t="s">
        <v>1</v>
      </c>
      <c r="D13" s="9" t="s">
        <v>27</v>
      </c>
      <c r="Q13" s="27" t="s">
        <v>64</v>
      </c>
      <c r="R13" s="26" t="str">
        <f t="shared" ref="R13:AK13" si="1">MID(КорСчет,COLUMN()-17,1)</f>
        <v>4</v>
      </c>
      <c r="S13" s="26" t="str">
        <f t="shared" si="1"/>
        <v>0</v>
      </c>
      <c r="T13" s="26" t="str">
        <f t="shared" si="1"/>
        <v>1</v>
      </c>
      <c r="U13" s="26" t="str">
        <f t="shared" si="1"/>
        <v>0</v>
      </c>
      <c r="V13" s="26" t="str">
        <f t="shared" si="1"/>
        <v>2</v>
      </c>
      <c r="W13" s="26" t="str">
        <f t="shared" si="1"/>
        <v>8</v>
      </c>
      <c r="X13" s="26" t="str">
        <f t="shared" si="1"/>
        <v>1</v>
      </c>
      <c r="Y13" s="26" t="str">
        <f t="shared" si="1"/>
        <v>0</v>
      </c>
      <c r="Z13" s="26" t="str">
        <f t="shared" si="1"/>
        <v>5</v>
      </c>
      <c r="AA13" s="26" t="str">
        <f t="shared" si="1"/>
        <v>4</v>
      </c>
      <c r="AB13" s="26" t="str">
        <f t="shared" si="1"/>
        <v>5</v>
      </c>
      <c r="AC13" s="26" t="str">
        <f t="shared" si="1"/>
        <v>3</v>
      </c>
      <c r="AD13" s="26" t="str">
        <f t="shared" si="1"/>
        <v>7</v>
      </c>
      <c r="AE13" s="26" t="str">
        <f t="shared" si="1"/>
        <v>0</v>
      </c>
      <c r="AF13" s="26" t="str">
        <f t="shared" si="1"/>
        <v>0</v>
      </c>
      <c r="AG13" s="26" t="str">
        <f t="shared" si="1"/>
        <v>0</v>
      </c>
      <c r="AH13" s="26" t="str">
        <f t="shared" si="1"/>
        <v>0</v>
      </c>
      <c r="AI13" s="26" t="str">
        <f t="shared" si="1"/>
        <v>0</v>
      </c>
      <c r="AJ13" s="26" t="str">
        <f t="shared" si="1"/>
        <v>0</v>
      </c>
      <c r="AK13" s="26" t="str">
        <f t="shared" si="1"/>
        <v>3</v>
      </c>
    </row>
    <row r="14" spans="1:41" ht="5.25" customHeight="1" x14ac:dyDescent="0.2"/>
    <row r="15" spans="1:41" ht="15.75" x14ac:dyDescent="0.25">
      <c r="C15" s="9" t="s">
        <v>2</v>
      </c>
      <c r="D15" s="9" t="s">
        <v>32</v>
      </c>
      <c r="T15" s="27" t="s">
        <v>65</v>
      </c>
      <c r="U15" s="26" t="str">
        <f t="shared" ref="U15:AL15" si="2">MID(Банк,COLUMN()-20,1)</f>
        <v>Г</v>
      </c>
      <c r="V15" s="26" t="str">
        <f t="shared" si="2"/>
        <v>У</v>
      </c>
      <c r="W15" s="26" t="str">
        <f t="shared" si="2"/>
        <v xml:space="preserve"> </v>
      </c>
      <c r="X15" s="26" t="str">
        <f t="shared" si="2"/>
        <v>Б</v>
      </c>
      <c r="Y15" s="26" t="str">
        <f t="shared" si="2"/>
        <v>А</v>
      </c>
      <c r="Z15" s="26" t="str">
        <f t="shared" si="2"/>
        <v>Н</v>
      </c>
      <c r="AA15" s="26" t="str">
        <f t="shared" si="2"/>
        <v>К</v>
      </c>
      <c r="AB15" s="26" t="str">
        <f t="shared" si="2"/>
        <v>А</v>
      </c>
      <c r="AC15" s="26" t="str">
        <f t="shared" si="2"/>
        <v xml:space="preserve"> </v>
      </c>
      <c r="AD15" s="26" t="str">
        <f t="shared" si="2"/>
        <v>Р</v>
      </c>
      <c r="AE15" s="26" t="str">
        <f t="shared" si="2"/>
        <v>О</v>
      </c>
      <c r="AF15" s="26" t="str">
        <f t="shared" si="2"/>
        <v>С</v>
      </c>
      <c r="AG15" s="26" t="str">
        <f t="shared" si="2"/>
        <v>С</v>
      </c>
      <c r="AH15" s="26" t="str">
        <f t="shared" si="2"/>
        <v>И</v>
      </c>
      <c r="AI15" s="26" t="str">
        <f t="shared" si="2"/>
        <v>И</v>
      </c>
      <c r="AJ15" s="26" t="str">
        <f t="shared" si="2"/>
        <v xml:space="preserve"> </v>
      </c>
      <c r="AK15" s="26" t="str">
        <f t="shared" si="2"/>
        <v>П</v>
      </c>
      <c r="AL15" s="26" t="str">
        <f t="shared" si="2"/>
        <v>О</v>
      </c>
    </row>
    <row r="16" spans="1:41" ht="6" customHeight="1" x14ac:dyDescent="0.2"/>
    <row r="17" spans="3:38" ht="15.75" customHeight="1" x14ac:dyDescent="0.25">
      <c r="C17" s="1"/>
      <c r="D17" s="15" t="str">
        <f t="shared" ref="D17:AL17" si="3">MID(Банк,COLUMN()+15,1)</f>
        <v xml:space="preserve"> </v>
      </c>
      <c r="E17" s="15" t="str">
        <f t="shared" si="3"/>
        <v xml:space="preserve"> </v>
      </c>
      <c r="F17" s="15" t="str">
        <f t="shared" si="3"/>
        <v xml:space="preserve"> </v>
      </c>
      <c r="G17" s="15" t="str">
        <f t="shared" si="3"/>
        <v xml:space="preserve"> </v>
      </c>
      <c r="H17" s="26" t="str">
        <f t="shared" si="3"/>
        <v>Ц</v>
      </c>
      <c r="I17" s="26" t="str">
        <f t="shared" si="3"/>
        <v>Ф</v>
      </c>
      <c r="J17" s="26" t="str">
        <f t="shared" si="3"/>
        <v>О</v>
      </c>
      <c r="K17" s="26" t="str">
        <f t="shared" si="3"/>
        <v>/</v>
      </c>
      <c r="L17" s="26" t="str">
        <f t="shared" si="3"/>
        <v>/</v>
      </c>
      <c r="M17" s="26" t="str">
        <f t="shared" si="3"/>
        <v>У</v>
      </c>
      <c r="N17" s="26" t="str">
        <f t="shared" si="3"/>
        <v>Ф</v>
      </c>
      <c r="O17" s="26" t="str">
        <f t="shared" si="3"/>
        <v>К</v>
      </c>
      <c r="P17" s="26" t="str">
        <f t="shared" si="3"/>
        <v xml:space="preserve"> </v>
      </c>
      <c r="Q17" s="26" t="str">
        <f t="shared" si="3"/>
        <v>П</v>
      </c>
      <c r="R17" s="26" t="str">
        <f t="shared" si="3"/>
        <v>О</v>
      </c>
      <c r="S17" s="26" t="str">
        <f t="shared" si="3"/>
        <v xml:space="preserve"> </v>
      </c>
      <c r="T17" s="26" t="str">
        <f t="shared" si="3"/>
        <v>Г</v>
      </c>
      <c r="U17" s="26" t="str">
        <f t="shared" si="3"/>
        <v>.</v>
      </c>
      <c r="V17" s="26" t="str">
        <f t="shared" si="3"/>
        <v xml:space="preserve"> </v>
      </c>
      <c r="W17" s="26" t="str">
        <f t="shared" si="3"/>
        <v>М</v>
      </c>
      <c r="X17" s="26" t="str">
        <f t="shared" si="3"/>
        <v>О</v>
      </c>
      <c r="Y17" s="26" t="str">
        <f t="shared" si="3"/>
        <v>С</v>
      </c>
      <c r="Z17" s="26" t="str">
        <f t="shared" si="3"/>
        <v>К</v>
      </c>
      <c r="AA17" s="26" t="str">
        <f t="shared" si="3"/>
        <v>В</v>
      </c>
      <c r="AB17" s="26" t="str">
        <f t="shared" si="3"/>
        <v>Е</v>
      </c>
      <c r="AC17" s="26" t="str">
        <f t="shared" si="3"/>
        <v xml:space="preserve"> </v>
      </c>
      <c r="AD17" s="15" t="str">
        <f t="shared" si="3"/>
        <v xml:space="preserve"> </v>
      </c>
      <c r="AE17" s="15" t="str">
        <f t="shared" si="3"/>
        <v xml:space="preserve"> </v>
      </c>
      <c r="AF17" s="15" t="str">
        <f t="shared" si="3"/>
        <v/>
      </c>
      <c r="AG17" s="15" t="str">
        <f t="shared" si="3"/>
        <v/>
      </c>
      <c r="AH17" s="15" t="str">
        <f t="shared" si="3"/>
        <v/>
      </c>
      <c r="AI17" s="15" t="str">
        <f t="shared" si="3"/>
        <v/>
      </c>
      <c r="AJ17" s="15" t="str">
        <f t="shared" si="3"/>
        <v/>
      </c>
      <c r="AK17" s="15" t="str">
        <f t="shared" si="3"/>
        <v/>
      </c>
      <c r="AL17" s="15" t="str">
        <f t="shared" si="3"/>
        <v/>
      </c>
    </row>
    <row r="18" spans="3:38" ht="6" customHeight="1" x14ac:dyDescent="0.2"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</row>
    <row r="19" spans="3:38" x14ac:dyDescent="0.2">
      <c r="D19" s="30" t="s">
        <v>25</v>
      </c>
      <c r="E19" s="30"/>
      <c r="F19" s="30"/>
      <c r="G19" s="30"/>
      <c r="H19" s="30"/>
    </row>
    <row r="20" spans="3:38" ht="6" customHeight="1" x14ac:dyDescent="0.2"/>
    <row r="21" spans="3:38" ht="15.75" x14ac:dyDescent="0.25">
      <c r="C21" s="9" t="s">
        <v>3</v>
      </c>
      <c r="D21" s="9" t="s">
        <v>52</v>
      </c>
      <c r="E21" s="19"/>
      <c r="F21" s="19"/>
      <c r="G21" s="19"/>
      <c r="H21" s="19"/>
      <c r="I21" s="19"/>
      <c r="J21" s="19"/>
      <c r="K21" s="31"/>
      <c r="L21" s="31"/>
      <c r="M21" s="31"/>
      <c r="N21" s="31"/>
      <c r="O21" s="31"/>
      <c r="P21" s="31"/>
      <c r="Q21" s="26" t="str">
        <f t="shared" ref="Q21:AJ21" si="4">MID(Счет,COLUMN()-16,1)</f>
        <v>0</v>
      </c>
      <c r="R21" s="26" t="str">
        <f t="shared" si="4"/>
        <v>3</v>
      </c>
      <c r="S21" s="26" t="str">
        <f t="shared" si="4"/>
        <v>2</v>
      </c>
      <c r="T21" s="26" t="str">
        <f t="shared" si="4"/>
        <v>2</v>
      </c>
      <c r="U21" s="26" t="str">
        <f t="shared" si="4"/>
        <v>4</v>
      </c>
      <c r="V21" s="26" t="str">
        <f t="shared" si="4"/>
        <v>6</v>
      </c>
      <c r="W21" s="26" t="str">
        <f t="shared" si="4"/>
        <v>4</v>
      </c>
      <c r="X21" s="26" t="str">
        <f t="shared" si="4"/>
        <v>3</v>
      </c>
      <c r="Y21" s="26" t="str">
        <f t="shared" si="4"/>
        <v>4</v>
      </c>
      <c r="Z21" s="26" t="str">
        <f t="shared" si="4"/>
        <v>5</v>
      </c>
      <c r="AA21" s="26" t="str">
        <f t="shared" si="4"/>
        <v>0</v>
      </c>
      <c r="AB21" s="26" t="str">
        <f t="shared" si="4"/>
        <v>0</v>
      </c>
      <c r="AC21" s="26" t="str">
        <f t="shared" si="4"/>
        <v>0</v>
      </c>
      <c r="AD21" s="26" t="str">
        <f t="shared" si="4"/>
        <v>0</v>
      </c>
      <c r="AE21" s="26" t="str">
        <f t="shared" si="4"/>
        <v>0</v>
      </c>
      <c r="AF21" s="26" t="str">
        <f t="shared" si="4"/>
        <v>0</v>
      </c>
      <c r="AG21" s="26" t="str">
        <f t="shared" si="4"/>
        <v>7</v>
      </c>
      <c r="AH21" s="26" t="str">
        <f t="shared" si="4"/>
        <v>3</v>
      </c>
      <c r="AI21" s="26" t="str">
        <f t="shared" si="4"/>
        <v>0</v>
      </c>
      <c r="AJ21" s="26" t="str">
        <f t="shared" si="4"/>
        <v>0</v>
      </c>
      <c r="AK21" s="27" t="s">
        <v>66</v>
      </c>
      <c r="AL21" t="s">
        <v>53</v>
      </c>
    </row>
    <row r="22" spans="3:38" ht="6" customHeight="1" x14ac:dyDescent="0.2"/>
    <row r="23" spans="3:38" ht="15" x14ac:dyDescent="0.2">
      <c r="C23" s="9" t="s">
        <v>4</v>
      </c>
      <c r="D23" s="9" t="s">
        <v>39</v>
      </c>
      <c r="W23" s="25" t="str">
        <f t="shared" ref="W23:AL23" si="5">MID(Получ,COLUMN()-22,1)</f>
        <v>Г</v>
      </c>
      <c r="X23" s="25" t="str">
        <f t="shared" si="5"/>
        <v>Б</v>
      </c>
      <c r="Y23" s="25" t="str">
        <f t="shared" si="5"/>
        <v>У</v>
      </c>
      <c r="Z23" s="25" t="str">
        <f t="shared" si="5"/>
        <v>Д</v>
      </c>
      <c r="AA23" s="25" t="str">
        <f t="shared" si="5"/>
        <v>О</v>
      </c>
      <c r="AB23" s="25" t="str">
        <f t="shared" si="5"/>
        <v xml:space="preserve"> </v>
      </c>
      <c r="AC23" s="25" t="str">
        <f t="shared" si="5"/>
        <v>г</v>
      </c>
      <c r="AD23" s="25" t="str">
        <f t="shared" si="5"/>
        <v>.</v>
      </c>
      <c r="AE23" s="25" t="str">
        <f t="shared" si="5"/>
        <v xml:space="preserve"> </v>
      </c>
      <c r="AF23" s="25" t="str">
        <f t="shared" si="5"/>
        <v>М</v>
      </c>
      <c r="AG23" s="25" t="str">
        <f t="shared" si="5"/>
        <v>о</v>
      </c>
      <c r="AH23" s="25" t="str">
        <f t="shared" si="5"/>
        <v>с</v>
      </c>
      <c r="AI23" s="25" t="str">
        <f t="shared" si="5"/>
        <v>к</v>
      </c>
      <c r="AJ23" s="25" t="str">
        <f t="shared" si="5"/>
        <v>в</v>
      </c>
      <c r="AK23" s="25" t="str">
        <f t="shared" si="5"/>
        <v>ы</v>
      </c>
      <c r="AL23" s="25" t="str">
        <f t="shared" si="5"/>
        <v xml:space="preserve"> </v>
      </c>
    </row>
    <row r="24" spans="3:38" ht="6" customHeight="1" x14ac:dyDescent="0.2"/>
    <row r="25" spans="3:38" ht="15" x14ac:dyDescent="0.2">
      <c r="C25" s="1"/>
      <c r="D25" s="25" t="str">
        <f>MID(Получ,COLUMN()+13,1)</f>
        <v xml:space="preserve"> </v>
      </c>
      <c r="E25" s="25" t="str">
        <f t="shared" ref="E25:AL25" si="6">MID(Получ,COLUMN()+13,1)</f>
        <v xml:space="preserve"> </v>
      </c>
      <c r="F25" s="25" t="str">
        <f t="shared" si="6"/>
        <v xml:space="preserve"> </v>
      </c>
      <c r="G25" s="25" t="str">
        <f t="shared" si="6"/>
        <v>"</v>
      </c>
      <c r="H25" s="25" t="str">
        <f t="shared" si="6"/>
        <v>Д</v>
      </c>
      <c r="I25" s="25" t="str">
        <f t="shared" si="6"/>
        <v>М</v>
      </c>
      <c r="J25" s="25" t="str">
        <f t="shared" si="6"/>
        <v>Ш</v>
      </c>
      <c r="K25" s="25" t="str">
        <f t="shared" si="6"/>
        <v xml:space="preserve"> </v>
      </c>
      <c r="L25" s="25" t="str">
        <f t="shared" si="6"/>
        <v>№</v>
      </c>
      <c r="M25" s="25" t="str">
        <f t="shared" si="6"/>
        <v>7</v>
      </c>
      <c r="N25" s="25" t="str">
        <f t="shared" si="6"/>
        <v>1</v>
      </c>
      <c r="O25" s="25" t="str">
        <f t="shared" si="6"/>
        <v>"</v>
      </c>
      <c r="P25" s="25" t="str">
        <f t="shared" si="6"/>
        <v xml:space="preserve"> </v>
      </c>
      <c r="Q25" s="25" t="str">
        <f t="shared" si="6"/>
        <v xml:space="preserve"> </v>
      </c>
      <c r="R25" s="25" t="str">
        <f t="shared" si="6"/>
        <v xml:space="preserve"> </v>
      </c>
      <c r="S25" s="25" t="str">
        <f t="shared" si="6"/>
        <v xml:space="preserve"> </v>
      </c>
      <c r="T25" s="25" t="str">
        <f t="shared" si="6"/>
        <v xml:space="preserve"> </v>
      </c>
      <c r="U25" s="25" t="str">
        <f t="shared" si="6"/>
        <v xml:space="preserve"> </v>
      </c>
      <c r="V25" s="25" t="str">
        <f t="shared" si="6"/>
        <v xml:space="preserve"> </v>
      </c>
      <c r="W25" s="25" t="str">
        <f t="shared" si="6"/>
        <v xml:space="preserve"> </v>
      </c>
      <c r="X25" s="25" t="str">
        <f t="shared" si="6"/>
        <v xml:space="preserve"> </v>
      </c>
      <c r="Y25" s="25" t="str">
        <f t="shared" si="6"/>
        <v xml:space="preserve"> </v>
      </c>
      <c r="Z25" s="25" t="str">
        <f t="shared" si="6"/>
        <v xml:space="preserve"> </v>
      </c>
      <c r="AA25" s="25" t="str">
        <f t="shared" si="6"/>
        <v xml:space="preserve"> </v>
      </c>
      <c r="AB25" s="25" t="str">
        <f t="shared" si="6"/>
        <v xml:space="preserve"> </v>
      </c>
      <c r="AC25" s="25" t="str">
        <f t="shared" si="6"/>
        <v xml:space="preserve"> </v>
      </c>
      <c r="AD25" s="25" t="str">
        <f t="shared" si="6"/>
        <v xml:space="preserve"> </v>
      </c>
      <c r="AE25" s="25" t="str">
        <f t="shared" si="6"/>
        <v xml:space="preserve"> </v>
      </c>
      <c r="AF25" s="25" t="str">
        <f t="shared" si="6"/>
        <v xml:space="preserve"> </v>
      </c>
      <c r="AG25" s="25" t="str">
        <f t="shared" si="6"/>
        <v xml:space="preserve"> </v>
      </c>
      <c r="AH25" s="25" t="str">
        <f t="shared" si="6"/>
        <v xml:space="preserve"> </v>
      </c>
      <c r="AI25" s="25" t="str">
        <f t="shared" si="6"/>
        <v xml:space="preserve"> </v>
      </c>
      <c r="AJ25" s="25" t="str">
        <f t="shared" si="6"/>
        <v xml:space="preserve"> </v>
      </c>
      <c r="AK25" s="25" t="str">
        <f t="shared" si="6"/>
        <v xml:space="preserve"> </v>
      </c>
      <c r="AL25" s="25" t="str">
        <f t="shared" si="6"/>
        <v xml:space="preserve"> </v>
      </c>
    </row>
    <row r="26" spans="3:38" ht="6" customHeight="1" x14ac:dyDescent="0.2"/>
    <row r="27" spans="3:38" ht="15" x14ac:dyDescent="0.2">
      <c r="C27" s="1"/>
      <c r="D27" s="25" t="str">
        <f t="shared" ref="D27:AL27" si="7">MID(Получ,COLUMN()+48,1)</f>
        <v xml:space="preserve"> </v>
      </c>
      <c r="E27" s="25" t="str">
        <f t="shared" si="7"/>
        <v xml:space="preserve"> </v>
      </c>
      <c r="F27" s="25" t="str">
        <f t="shared" si="7"/>
        <v xml:space="preserve"> </v>
      </c>
      <c r="G27" s="25" t="str">
        <f t="shared" si="7"/>
        <v xml:space="preserve"> </v>
      </c>
      <c r="H27" s="25" t="str">
        <f t="shared" si="7"/>
        <v xml:space="preserve"> </v>
      </c>
      <c r="I27" s="25" t="str">
        <f t="shared" si="7"/>
        <v xml:space="preserve"> </v>
      </c>
      <c r="J27" s="25" t="str">
        <f t="shared" si="7"/>
        <v xml:space="preserve"> </v>
      </c>
      <c r="K27" s="25" t="str">
        <f t="shared" si="7"/>
        <v/>
      </c>
      <c r="L27" s="25" t="str">
        <f t="shared" si="7"/>
        <v/>
      </c>
      <c r="M27" s="25" t="str">
        <f t="shared" si="7"/>
        <v/>
      </c>
      <c r="N27" s="25" t="str">
        <f t="shared" si="7"/>
        <v/>
      </c>
      <c r="O27" s="25" t="str">
        <f t="shared" si="7"/>
        <v/>
      </c>
      <c r="P27" s="25" t="str">
        <f t="shared" si="7"/>
        <v/>
      </c>
      <c r="Q27" s="25" t="str">
        <f t="shared" si="7"/>
        <v/>
      </c>
      <c r="R27" s="25" t="str">
        <f t="shared" si="7"/>
        <v/>
      </c>
      <c r="S27" s="25" t="str">
        <f t="shared" si="7"/>
        <v/>
      </c>
      <c r="T27" s="25" t="str">
        <f t="shared" si="7"/>
        <v/>
      </c>
      <c r="U27" s="25" t="str">
        <f t="shared" si="7"/>
        <v/>
      </c>
      <c r="V27" s="25" t="str">
        <f t="shared" si="7"/>
        <v/>
      </c>
      <c r="W27" s="25" t="str">
        <f t="shared" si="7"/>
        <v/>
      </c>
      <c r="X27" s="25" t="str">
        <f t="shared" si="7"/>
        <v/>
      </c>
      <c r="Y27" s="25" t="str">
        <f t="shared" si="7"/>
        <v/>
      </c>
      <c r="Z27" s="25" t="str">
        <f t="shared" si="7"/>
        <v/>
      </c>
      <c r="AA27" s="25" t="str">
        <f t="shared" si="7"/>
        <v/>
      </c>
      <c r="AB27" s="25" t="str">
        <f t="shared" si="7"/>
        <v/>
      </c>
      <c r="AC27" s="25" t="str">
        <f t="shared" si="7"/>
        <v/>
      </c>
      <c r="AD27" s="25" t="str">
        <f t="shared" si="7"/>
        <v/>
      </c>
      <c r="AE27" s="25" t="str">
        <f t="shared" si="7"/>
        <v/>
      </c>
      <c r="AF27" s="25" t="str">
        <f t="shared" si="7"/>
        <v/>
      </c>
      <c r="AG27" s="25" t="str">
        <f t="shared" si="7"/>
        <v/>
      </c>
      <c r="AH27" s="25" t="str">
        <f t="shared" si="7"/>
        <v/>
      </c>
      <c r="AI27" s="25" t="str">
        <f t="shared" si="7"/>
        <v/>
      </c>
      <c r="AJ27" s="25" t="str">
        <f t="shared" si="7"/>
        <v/>
      </c>
      <c r="AK27" s="25" t="str">
        <f t="shared" si="7"/>
        <v/>
      </c>
      <c r="AL27" s="25" t="str">
        <f t="shared" si="7"/>
        <v/>
      </c>
    </row>
    <row r="28" spans="3:38" ht="6" customHeight="1" x14ac:dyDescent="0.2"/>
    <row r="29" spans="3:38" ht="15" x14ac:dyDescent="0.2">
      <c r="C29" s="1"/>
      <c r="D29" s="25" t="str">
        <f t="shared" ref="D29:AL29" si="8">MID(Получ,COLUMN()+83,1)</f>
        <v/>
      </c>
      <c r="E29" s="25" t="str">
        <f t="shared" si="8"/>
        <v/>
      </c>
      <c r="F29" s="25" t="str">
        <f t="shared" si="8"/>
        <v/>
      </c>
      <c r="G29" s="25" t="str">
        <f t="shared" si="8"/>
        <v/>
      </c>
      <c r="H29" s="25" t="str">
        <f t="shared" si="8"/>
        <v/>
      </c>
      <c r="I29" s="25" t="str">
        <f t="shared" si="8"/>
        <v/>
      </c>
      <c r="J29" s="25" t="str">
        <f t="shared" si="8"/>
        <v/>
      </c>
      <c r="K29" s="25" t="str">
        <f t="shared" si="8"/>
        <v/>
      </c>
      <c r="L29" s="25" t="str">
        <f t="shared" si="8"/>
        <v/>
      </c>
      <c r="M29" s="25" t="str">
        <f t="shared" si="8"/>
        <v/>
      </c>
      <c r="N29" s="25" t="str">
        <f t="shared" si="8"/>
        <v/>
      </c>
      <c r="O29" s="25" t="str">
        <f t="shared" si="8"/>
        <v/>
      </c>
      <c r="P29" s="25" t="str">
        <f t="shared" si="8"/>
        <v/>
      </c>
      <c r="Q29" s="25" t="str">
        <f t="shared" si="8"/>
        <v/>
      </c>
      <c r="R29" s="25" t="str">
        <f t="shared" si="8"/>
        <v/>
      </c>
      <c r="S29" s="25" t="str">
        <f t="shared" si="8"/>
        <v/>
      </c>
      <c r="T29" s="25" t="str">
        <f t="shared" si="8"/>
        <v/>
      </c>
      <c r="U29" s="25" t="str">
        <f t="shared" si="8"/>
        <v/>
      </c>
      <c r="V29" s="25" t="str">
        <f t="shared" si="8"/>
        <v/>
      </c>
      <c r="W29" s="25" t="str">
        <f t="shared" si="8"/>
        <v/>
      </c>
      <c r="X29" s="25" t="str">
        <f t="shared" si="8"/>
        <v/>
      </c>
      <c r="Y29" s="25" t="str">
        <f t="shared" si="8"/>
        <v/>
      </c>
      <c r="Z29" s="25" t="str">
        <f t="shared" si="8"/>
        <v/>
      </c>
      <c r="AA29" s="25" t="str">
        <f t="shared" si="8"/>
        <v/>
      </c>
      <c r="AB29" s="25" t="str">
        <f t="shared" si="8"/>
        <v/>
      </c>
      <c r="AC29" s="25" t="str">
        <f t="shared" si="8"/>
        <v/>
      </c>
      <c r="AD29" s="25" t="str">
        <f t="shared" si="8"/>
        <v/>
      </c>
      <c r="AE29" s="25" t="str">
        <f t="shared" si="8"/>
        <v/>
      </c>
      <c r="AF29" s="25" t="str">
        <f t="shared" si="8"/>
        <v/>
      </c>
      <c r="AG29" s="25" t="str">
        <f t="shared" si="8"/>
        <v/>
      </c>
      <c r="AH29" s="25" t="str">
        <f t="shared" si="8"/>
        <v/>
      </c>
      <c r="AI29" s="25" t="str">
        <f t="shared" si="8"/>
        <v/>
      </c>
      <c r="AJ29" s="25" t="str">
        <f t="shared" si="8"/>
        <v/>
      </c>
      <c r="AK29" s="25" t="str">
        <f t="shared" si="8"/>
        <v/>
      </c>
      <c r="AL29" s="25" t="str">
        <f t="shared" si="8"/>
        <v/>
      </c>
    </row>
    <row r="30" spans="3:38" ht="6" customHeight="1" x14ac:dyDescent="0.2"/>
    <row r="31" spans="3:38" ht="15" x14ac:dyDescent="0.2">
      <c r="C31" s="1"/>
      <c r="D31" s="25" t="str">
        <f t="shared" ref="D31:AL31" si="9">MID(Получ,COLUMN()+118,1)</f>
        <v/>
      </c>
      <c r="E31" s="25" t="str">
        <f t="shared" si="9"/>
        <v/>
      </c>
      <c r="F31" s="25" t="str">
        <f t="shared" si="9"/>
        <v/>
      </c>
      <c r="G31" s="25" t="str">
        <f t="shared" si="9"/>
        <v/>
      </c>
      <c r="H31" s="25" t="str">
        <f t="shared" si="9"/>
        <v/>
      </c>
      <c r="I31" s="25" t="str">
        <f t="shared" si="9"/>
        <v/>
      </c>
      <c r="J31" s="25" t="str">
        <f t="shared" si="9"/>
        <v/>
      </c>
      <c r="K31" s="25" t="str">
        <f t="shared" si="9"/>
        <v/>
      </c>
      <c r="L31" s="25" t="str">
        <f t="shared" si="9"/>
        <v/>
      </c>
      <c r="M31" s="25" t="str">
        <f t="shared" si="9"/>
        <v/>
      </c>
      <c r="N31" s="25" t="str">
        <f t="shared" si="9"/>
        <v/>
      </c>
      <c r="O31" s="25" t="str">
        <f t="shared" si="9"/>
        <v/>
      </c>
      <c r="P31" s="25" t="str">
        <f t="shared" si="9"/>
        <v/>
      </c>
      <c r="Q31" s="25" t="str">
        <f t="shared" si="9"/>
        <v/>
      </c>
      <c r="R31" s="25" t="str">
        <f t="shared" si="9"/>
        <v/>
      </c>
      <c r="S31" s="25" t="str">
        <f t="shared" si="9"/>
        <v/>
      </c>
      <c r="T31" s="25" t="str">
        <f t="shared" si="9"/>
        <v/>
      </c>
      <c r="U31" s="25" t="str">
        <f t="shared" si="9"/>
        <v/>
      </c>
      <c r="V31" s="25" t="str">
        <f t="shared" si="9"/>
        <v/>
      </c>
      <c r="W31" s="25" t="str">
        <f t="shared" si="9"/>
        <v/>
      </c>
      <c r="X31" s="25" t="str">
        <f t="shared" si="9"/>
        <v/>
      </c>
      <c r="Y31" s="25" t="str">
        <f t="shared" si="9"/>
        <v/>
      </c>
      <c r="Z31" s="25" t="str">
        <f t="shared" si="9"/>
        <v/>
      </c>
      <c r="AA31" s="25" t="str">
        <f t="shared" si="9"/>
        <v/>
      </c>
      <c r="AB31" s="25" t="str">
        <f t="shared" si="9"/>
        <v/>
      </c>
      <c r="AC31" s="25" t="str">
        <f t="shared" si="9"/>
        <v/>
      </c>
      <c r="AD31" s="25" t="str">
        <f t="shared" si="9"/>
        <v/>
      </c>
      <c r="AE31" s="25" t="str">
        <f t="shared" si="9"/>
        <v/>
      </c>
      <c r="AF31" s="25" t="str">
        <f t="shared" si="9"/>
        <v/>
      </c>
      <c r="AG31" s="25" t="str">
        <f t="shared" si="9"/>
        <v/>
      </c>
      <c r="AH31" s="25" t="str">
        <f t="shared" si="9"/>
        <v/>
      </c>
      <c r="AI31" s="25" t="str">
        <f t="shared" si="9"/>
        <v/>
      </c>
      <c r="AJ31" s="25" t="str">
        <f t="shared" si="9"/>
        <v/>
      </c>
      <c r="AK31" s="25" t="str">
        <f t="shared" si="9"/>
        <v/>
      </c>
      <c r="AL31" s="25" t="str">
        <f t="shared" si="9"/>
        <v/>
      </c>
    </row>
    <row r="32" spans="3:38" ht="6.75" customHeight="1" x14ac:dyDescent="0.2"/>
    <row r="33" spans="3:38" ht="15" x14ac:dyDescent="0.2">
      <c r="C33" s="9" t="s">
        <v>6</v>
      </c>
      <c r="D33" s="9" t="s">
        <v>33</v>
      </c>
      <c r="I33" s="15" t="str">
        <f t="shared" ref="I33:T33" si="10">MID(ИНН,COLUMN()-8,1)</f>
        <v>7</v>
      </c>
      <c r="J33" s="15" t="str">
        <f t="shared" si="10"/>
        <v>7</v>
      </c>
      <c r="K33" s="15" t="str">
        <f t="shared" si="10"/>
        <v>3</v>
      </c>
      <c r="L33" s="15" t="str">
        <f t="shared" si="10"/>
        <v>5</v>
      </c>
      <c r="M33" s="15" t="str">
        <f t="shared" si="10"/>
        <v>0</v>
      </c>
      <c r="N33" s="15" t="str">
        <f t="shared" si="10"/>
        <v>6</v>
      </c>
      <c r="O33" s="15" t="str">
        <f t="shared" si="10"/>
        <v>2</v>
      </c>
      <c r="P33" s="15" t="str">
        <f t="shared" si="10"/>
        <v>6</v>
      </c>
      <c r="Q33" s="15" t="str">
        <f t="shared" si="10"/>
        <v>9</v>
      </c>
      <c r="R33" s="15" t="str">
        <f t="shared" si="10"/>
        <v>4</v>
      </c>
      <c r="S33" s="15" t="str">
        <f t="shared" si="10"/>
        <v/>
      </c>
      <c r="T33" s="15" t="str">
        <f t="shared" si="10"/>
        <v/>
      </c>
      <c r="U33" s="17" t="s">
        <v>68</v>
      </c>
      <c r="V33" s="9" t="s">
        <v>7</v>
      </c>
      <c r="W33" s="9" t="s">
        <v>23</v>
      </c>
      <c r="Z33" s="15" t="str">
        <f t="shared" ref="Z33:AH33" si="11">MID(КПП,COLUMN()-25,1)</f>
        <v>7</v>
      </c>
      <c r="AA33" s="15" t="str">
        <f t="shared" si="11"/>
        <v>7</v>
      </c>
      <c r="AB33" s="15" t="str">
        <f t="shared" si="11"/>
        <v>3</v>
      </c>
      <c r="AC33" s="15" t="str">
        <f t="shared" si="11"/>
        <v>5</v>
      </c>
      <c r="AD33" s="15" t="str">
        <f t="shared" si="11"/>
        <v>0</v>
      </c>
      <c r="AE33" s="15" t="str">
        <f t="shared" si="11"/>
        <v>1</v>
      </c>
      <c r="AF33" s="15" t="str">
        <f t="shared" si="11"/>
        <v>0</v>
      </c>
      <c r="AG33" s="15" t="str">
        <f t="shared" si="11"/>
        <v>0</v>
      </c>
      <c r="AH33" s="15" t="str">
        <f t="shared" si="11"/>
        <v>1</v>
      </c>
      <c r="AI33" s="17" t="s">
        <v>69</v>
      </c>
      <c r="AJ33" t="s">
        <v>53</v>
      </c>
      <c r="AK33" t="s">
        <v>53</v>
      </c>
      <c r="AL33" t="s">
        <v>53</v>
      </c>
    </row>
    <row r="34" spans="3:38" ht="6" customHeight="1" x14ac:dyDescent="0.2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3:38" ht="14.25" customHeight="1" x14ac:dyDescent="0.2">
      <c r="C35" s="9" t="s">
        <v>8</v>
      </c>
      <c r="D35" s="9" t="s">
        <v>54</v>
      </c>
      <c r="V35" s="17" t="s">
        <v>71</v>
      </c>
      <c r="W35" s="15" t="str">
        <f t="shared" ref="W35:AL35" si="12">MID(ЛСчет,COLUMN()-22,1)</f>
        <v>2</v>
      </c>
      <c r="X35" s="15" t="str">
        <f t="shared" si="12"/>
        <v>6</v>
      </c>
      <c r="Y35" s="15" t="str">
        <f t="shared" si="12"/>
        <v>0</v>
      </c>
      <c r="Z35" s="15" t="str">
        <f t="shared" si="12"/>
        <v>5</v>
      </c>
      <c r="AA35" s="15" t="str">
        <f t="shared" si="12"/>
        <v>6</v>
      </c>
      <c r="AB35" s="15" t="str">
        <f t="shared" si="12"/>
        <v>4</v>
      </c>
      <c r="AC35" s="15" t="str">
        <f t="shared" si="12"/>
        <v>2</v>
      </c>
      <c r="AD35" s="15" t="str">
        <f t="shared" si="12"/>
        <v>0</v>
      </c>
      <c r="AE35" s="15" t="str">
        <f t="shared" si="12"/>
        <v>0</v>
      </c>
      <c r="AF35" s="15" t="str">
        <f t="shared" si="12"/>
        <v>0</v>
      </c>
      <c r="AG35" s="15" t="str">
        <f t="shared" si="12"/>
        <v>7</v>
      </c>
      <c r="AH35" s="15" t="str">
        <f t="shared" si="12"/>
        <v>2</v>
      </c>
      <c r="AI35" s="15" t="str">
        <f t="shared" si="12"/>
        <v>0</v>
      </c>
      <c r="AJ35" s="15" t="str">
        <f t="shared" si="12"/>
        <v>0</v>
      </c>
      <c r="AK35" s="15" t="str">
        <f t="shared" si="12"/>
        <v>0</v>
      </c>
      <c r="AL35" s="15" t="str">
        <f t="shared" si="12"/>
        <v>4</v>
      </c>
    </row>
    <row r="36" spans="3:38" ht="3" customHeight="1" x14ac:dyDescent="0.2">
      <c r="C36" s="9"/>
      <c r="D36" s="9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3:38" ht="15.75" customHeight="1" x14ac:dyDescent="0.25">
      <c r="C37" s="9" t="s">
        <v>9</v>
      </c>
      <c r="D37" s="9" t="s">
        <v>40</v>
      </c>
      <c r="E37" s="19"/>
      <c r="F37" s="19"/>
      <c r="G37" s="19"/>
      <c r="H37" s="19"/>
      <c r="I37" s="19"/>
      <c r="K37" s="15"/>
      <c r="L37" s="15"/>
      <c r="N37" s="9" t="s">
        <v>10</v>
      </c>
      <c r="O37" s="9"/>
      <c r="P37" s="9" t="s">
        <v>22</v>
      </c>
      <c r="R37" s="17" t="s">
        <v>70</v>
      </c>
      <c r="S37" s="26" t="str">
        <f t="shared" ref="S37:AL37" si="13">MID(КодДох,COLUMN()-18,1)</f>
        <v>0</v>
      </c>
      <c r="T37" s="26" t="str">
        <f t="shared" si="13"/>
        <v>5</v>
      </c>
      <c r="U37" s="26" t="str">
        <f t="shared" si="13"/>
        <v>6</v>
      </c>
      <c r="V37" s="26" t="str">
        <f t="shared" si="13"/>
        <v>0</v>
      </c>
      <c r="W37" s="26" t="str">
        <f t="shared" si="13"/>
        <v>0</v>
      </c>
      <c r="X37" s="26" t="str">
        <f t="shared" si="13"/>
        <v>0</v>
      </c>
      <c r="Y37" s="26" t="str">
        <f t="shared" si="13"/>
        <v>0</v>
      </c>
      <c r="Z37" s="26" t="str">
        <f t="shared" si="13"/>
        <v>0</v>
      </c>
      <c r="AA37" s="26" t="str">
        <f t="shared" si="13"/>
        <v>0</v>
      </c>
      <c r="AB37" s="26" t="str">
        <f t="shared" si="13"/>
        <v>0</v>
      </c>
      <c r="AC37" s="26" t="str">
        <f t="shared" si="13"/>
        <v>0</v>
      </c>
      <c r="AD37" s="26" t="str">
        <f t="shared" si="13"/>
        <v>1</v>
      </c>
      <c r="AE37" s="26" t="str">
        <f t="shared" si="13"/>
        <v>3</v>
      </c>
      <c r="AF37" s="26" t="str">
        <f t="shared" si="13"/>
        <v>1</v>
      </c>
      <c r="AG37" s="26" t="str">
        <f t="shared" si="13"/>
        <v>1</v>
      </c>
      <c r="AH37" s="26" t="str">
        <f t="shared" si="13"/>
        <v>3</v>
      </c>
      <c r="AI37" s="26" t="str">
        <f t="shared" si="13"/>
        <v>1</v>
      </c>
      <c r="AJ37" s="26" t="str">
        <f t="shared" si="13"/>
        <v>0</v>
      </c>
      <c r="AK37" s="26" t="str">
        <f t="shared" si="13"/>
        <v>2</v>
      </c>
      <c r="AL37" s="26" t="str">
        <f t="shared" si="13"/>
        <v>2</v>
      </c>
    </row>
    <row r="38" spans="3:38" ht="5.25" customHeight="1" x14ac:dyDescent="0.2"/>
    <row r="39" spans="3:38" ht="15" x14ac:dyDescent="0.2">
      <c r="C39" s="9" t="s">
        <v>12</v>
      </c>
      <c r="D39" s="9" t="s">
        <v>41</v>
      </c>
      <c r="O39" s="15"/>
      <c r="P39" s="15"/>
      <c r="R39" s="9" t="s">
        <v>13</v>
      </c>
      <c r="S39" s="9"/>
      <c r="T39" s="9" t="s">
        <v>55</v>
      </c>
      <c r="U39" s="9"/>
      <c r="V39" s="9"/>
      <c r="W39" s="9"/>
      <c r="X39" s="9"/>
      <c r="Y39" s="17" t="s">
        <v>72</v>
      </c>
      <c r="Z39" s="15" t="str">
        <f t="shared" ref="Z39:AJ39" si="14">MID(ОКТМО,COLUMN()-25,1)</f>
        <v>4</v>
      </c>
      <c r="AA39" s="15" t="str">
        <f t="shared" si="14"/>
        <v>5</v>
      </c>
      <c r="AB39" s="15">
        <v>3</v>
      </c>
      <c r="AC39" s="15">
        <v>3</v>
      </c>
      <c r="AD39" s="15">
        <v>2</v>
      </c>
      <c r="AE39" s="15" t="str">
        <f t="shared" si="14"/>
        <v>0</v>
      </c>
      <c r="AF39" s="15" t="str">
        <f t="shared" si="14"/>
        <v>0</v>
      </c>
      <c r="AG39" s="15" t="str">
        <f t="shared" si="14"/>
        <v>0</v>
      </c>
      <c r="AH39" s="15" t="str">
        <f t="shared" si="14"/>
        <v/>
      </c>
      <c r="AI39" s="15" t="str">
        <f t="shared" si="14"/>
        <v/>
      </c>
      <c r="AJ39" s="15" t="str">
        <f t="shared" si="14"/>
        <v/>
      </c>
    </row>
    <row r="40" spans="3:38" ht="5.25" customHeight="1" x14ac:dyDescent="0.2"/>
    <row r="41" spans="3:38" ht="15" x14ac:dyDescent="0.2">
      <c r="C41" s="9" t="s">
        <v>14</v>
      </c>
      <c r="D41" s="9" t="s">
        <v>42</v>
      </c>
      <c r="E41" s="19"/>
      <c r="F41" s="19"/>
      <c r="G41" s="19"/>
      <c r="H41" s="19"/>
      <c r="I41" s="19"/>
      <c r="J41" s="19"/>
      <c r="K41" s="19"/>
      <c r="O41" s="15"/>
      <c r="P41" s="15"/>
      <c r="Q41" s="15"/>
      <c r="R41" s="15"/>
      <c r="S41" s="15"/>
      <c r="T41" s="15"/>
      <c r="U41" s="15"/>
      <c r="V41" s="15"/>
      <c r="W41" s="15"/>
      <c r="X41" s="15"/>
    </row>
    <row r="42" spans="3:38" ht="4.5" customHeight="1" thickBot="1" x14ac:dyDescent="0.25"/>
    <row r="43" spans="3:38" ht="13.5" thickTop="1" x14ac:dyDescent="0.2">
      <c r="C43" s="4" t="s">
        <v>11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3:38" ht="4.5" customHeight="1" x14ac:dyDescent="0.2"/>
    <row r="45" spans="3:38" ht="15" x14ac:dyDescent="0.2">
      <c r="C45" s="9" t="s">
        <v>16</v>
      </c>
      <c r="D45" s="9" t="s">
        <v>28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3:38" ht="3.75" customHeight="1" x14ac:dyDescent="0.2"/>
    <row r="47" spans="3:38" ht="15" x14ac:dyDescent="0.2">
      <c r="C47" s="17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 t="str">
        <f t="shared" ref="AD47:AL47" si="15">MID(ФИО,COLUMN()-3,1)</f>
        <v/>
      </c>
      <c r="AE47" s="15" t="str">
        <f t="shared" si="15"/>
        <v/>
      </c>
      <c r="AF47" s="15" t="str">
        <f t="shared" si="15"/>
        <v/>
      </c>
      <c r="AG47" s="15" t="str">
        <f t="shared" si="15"/>
        <v/>
      </c>
      <c r="AH47" s="15" t="str">
        <f t="shared" si="15"/>
        <v/>
      </c>
      <c r="AI47" s="15" t="str">
        <f t="shared" si="15"/>
        <v/>
      </c>
      <c r="AJ47" s="15" t="str">
        <f t="shared" si="15"/>
        <v/>
      </c>
      <c r="AK47" s="15" t="str">
        <f t="shared" si="15"/>
        <v/>
      </c>
      <c r="AL47" s="15" t="str">
        <f t="shared" si="15"/>
        <v/>
      </c>
    </row>
    <row r="48" spans="3:38" ht="6" customHeight="1" x14ac:dyDescent="0.2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3:38" ht="15" x14ac:dyDescent="0.2">
      <c r="C49" s="1"/>
      <c r="D49" s="15" t="str">
        <f t="shared" ref="D49:AL49" si="16">MID(ФИО,COLUMN()+32,1)</f>
        <v/>
      </c>
      <c r="E49" s="15" t="str">
        <f t="shared" si="16"/>
        <v/>
      </c>
      <c r="F49" s="15" t="str">
        <f t="shared" si="16"/>
        <v/>
      </c>
      <c r="G49" s="15" t="str">
        <f t="shared" si="16"/>
        <v/>
      </c>
      <c r="H49" s="15" t="str">
        <f t="shared" si="16"/>
        <v/>
      </c>
      <c r="I49" s="15" t="str">
        <f t="shared" si="16"/>
        <v/>
      </c>
      <c r="J49" s="15" t="str">
        <f t="shared" si="16"/>
        <v/>
      </c>
      <c r="K49" s="15" t="str">
        <f t="shared" si="16"/>
        <v/>
      </c>
      <c r="L49" s="15" t="str">
        <f t="shared" si="16"/>
        <v/>
      </c>
      <c r="M49" s="15" t="str">
        <f t="shared" si="16"/>
        <v/>
      </c>
      <c r="N49" s="15" t="str">
        <f t="shared" si="16"/>
        <v/>
      </c>
      <c r="O49" s="15" t="str">
        <f t="shared" si="16"/>
        <v/>
      </c>
      <c r="P49" s="15" t="str">
        <f t="shared" si="16"/>
        <v/>
      </c>
      <c r="Q49" s="15" t="str">
        <f t="shared" si="16"/>
        <v/>
      </c>
      <c r="R49" s="15" t="str">
        <f t="shared" si="16"/>
        <v/>
      </c>
      <c r="S49" s="15" t="str">
        <f t="shared" si="16"/>
        <v/>
      </c>
      <c r="T49" s="15" t="str">
        <f t="shared" si="16"/>
        <v/>
      </c>
      <c r="U49" s="15" t="str">
        <f t="shared" si="16"/>
        <v/>
      </c>
      <c r="V49" s="15" t="str">
        <f t="shared" si="16"/>
        <v/>
      </c>
      <c r="W49" s="15" t="str">
        <f t="shared" si="16"/>
        <v/>
      </c>
      <c r="X49" s="15" t="str">
        <f t="shared" si="16"/>
        <v/>
      </c>
      <c r="Y49" s="15" t="str">
        <f t="shared" si="16"/>
        <v/>
      </c>
      <c r="Z49" s="15" t="str">
        <f t="shared" si="16"/>
        <v/>
      </c>
      <c r="AA49" s="15" t="str">
        <f t="shared" si="16"/>
        <v/>
      </c>
      <c r="AB49" s="15" t="str">
        <f t="shared" si="16"/>
        <v/>
      </c>
      <c r="AC49" s="15" t="str">
        <f t="shared" si="16"/>
        <v/>
      </c>
      <c r="AD49" s="15" t="str">
        <f t="shared" si="16"/>
        <v/>
      </c>
      <c r="AE49" s="15" t="str">
        <f t="shared" si="16"/>
        <v/>
      </c>
      <c r="AF49" s="15" t="str">
        <f t="shared" si="16"/>
        <v/>
      </c>
      <c r="AG49" s="15" t="str">
        <f t="shared" si="16"/>
        <v/>
      </c>
      <c r="AH49" s="15" t="str">
        <f t="shared" si="16"/>
        <v/>
      </c>
      <c r="AI49" s="15" t="str">
        <f t="shared" si="16"/>
        <v/>
      </c>
      <c r="AJ49" s="15" t="str">
        <f t="shared" si="16"/>
        <v/>
      </c>
      <c r="AK49" s="15" t="str">
        <f t="shared" si="16"/>
        <v/>
      </c>
      <c r="AL49" s="15" t="str">
        <f t="shared" si="16"/>
        <v/>
      </c>
    </row>
    <row r="50" spans="3:38" ht="15" x14ac:dyDescent="0.2">
      <c r="C50" s="9" t="s">
        <v>17</v>
      </c>
      <c r="D50" s="9" t="s">
        <v>56</v>
      </c>
      <c r="E50" s="9"/>
      <c r="F50" s="9"/>
      <c r="G50" s="9"/>
      <c r="H50" s="9"/>
      <c r="I50" s="9"/>
      <c r="J50" s="9"/>
      <c r="K50" s="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3:38" ht="4.5" customHeight="1" x14ac:dyDescent="0.2"/>
    <row r="52" spans="3:38" ht="15" x14ac:dyDescent="0.2">
      <c r="C52" s="23"/>
      <c r="D52" s="15" t="str">
        <f t="shared" ref="D52:AL52" si="17">MID(Идентификатор,COLUMN()-3,1)</f>
        <v/>
      </c>
      <c r="E52" s="15" t="str">
        <f t="shared" si="17"/>
        <v/>
      </c>
      <c r="F52" s="15" t="str">
        <f t="shared" si="17"/>
        <v/>
      </c>
      <c r="G52" s="15" t="str">
        <f t="shared" si="17"/>
        <v/>
      </c>
      <c r="H52" s="15" t="str">
        <f t="shared" si="17"/>
        <v/>
      </c>
      <c r="I52" s="15" t="str">
        <f t="shared" si="17"/>
        <v/>
      </c>
      <c r="J52" s="15" t="str">
        <f t="shared" si="17"/>
        <v/>
      </c>
      <c r="K52" s="15" t="str">
        <f t="shared" si="17"/>
        <v/>
      </c>
      <c r="L52" s="15" t="str">
        <f t="shared" si="17"/>
        <v/>
      </c>
      <c r="M52" s="15" t="str">
        <f t="shared" si="17"/>
        <v/>
      </c>
      <c r="N52" s="15" t="str">
        <f t="shared" si="17"/>
        <v/>
      </c>
      <c r="O52" s="15" t="str">
        <f t="shared" si="17"/>
        <v/>
      </c>
      <c r="P52" s="15" t="str">
        <f t="shared" si="17"/>
        <v/>
      </c>
      <c r="Q52" s="15" t="str">
        <f t="shared" si="17"/>
        <v/>
      </c>
      <c r="R52" s="15" t="str">
        <f t="shared" si="17"/>
        <v/>
      </c>
      <c r="S52" s="15" t="str">
        <f t="shared" si="17"/>
        <v/>
      </c>
      <c r="T52" s="15" t="str">
        <f t="shared" si="17"/>
        <v/>
      </c>
      <c r="U52" s="15" t="str">
        <f t="shared" si="17"/>
        <v/>
      </c>
      <c r="V52" s="15" t="str">
        <f t="shared" si="17"/>
        <v/>
      </c>
      <c r="W52" s="15" t="str">
        <f t="shared" si="17"/>
        <v/>
      </c>
      <c r="X52" s="15" t="str">
        <f t="shared" si="17"/>
        <v/>
      </c>
      <c r="Y52" s="15" t="str">
        <f t="shared" si="17"/>
        <v/>
      </c>
      <c r="Z52" s="15" t="str">
        <f t="shared" si="17"/>
        <v/>
      </c>
      <c r="AA52" s="15" t="str">
        <f t="shared" si="17"/>
        <v/>
      </c>
      <c r="AB52" s="15" t="str">
        <f t="shared" si="17"/>
        <v/>
      </c>
      <c r="AC52" s="15" t="str">
        <f t="shared" si="17"/>
        <v/>
      </c>
      <c r="AD52" s="15" t="str">
        <f t="shared" si="17"/>
        <v/>
      </c>
      <c r="AE52" s="15" t="str">
        <f t="shared" si="17"/>
        <v/>
      </c>
      <c r="AF52" s="15" t="str">
        <f t="shared" si="17"/>
        <v/>
      </c>
      <c r="AG52" s="15" t="str">
        <f t="shared" si="17"/>
        <v/>
      </c>
      <c r="AH52" s="15" t="str">
        <f t="shared" si="17"/>
        <v/>
      </c>
      <c r="AI52" s="15" t="str">
        <f t="shared" si="17"/>
        <v/>
      </c>
      <c r="AJ52" s="15" t="str">
        <f t="shared" si="17"/>
        <v/>
      </c>
      <c r="AK52" s="15" t="str">
        <f t="shared" si="17"/>
        <v/>
      </c>
      <c r="AL52" s="15" t="str">
        <f t="shared" si="17"/>
        <v/>
      </c>
    </row>
    <row r="53" spans="3:38" ht="15" x14ac:dyDescent="0.2">
      <c r="C53" s="9" t="s">
        <v>18</v>
      </c>
      <c r="D53" s="9" t="s">
        <v>49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3:38" ht="2.25" customHeight="1" x14ac:dyDescent="0.2"/>
    <row r="55" spans="3:38" ht="15" x14ac:dyDescent="0.2">
      <c r="C55" s="17"/>
      <c r="D55" s="15" t="str">
        <f t="shared" ref="D55:AL55" si="18">MID(Адрес,COLUMN()-3,1)</f>
        <v/>
      </c>
      <c r="E55" s="15" t="str">
        <f t="shared" si="18"/>
        <v/>
      </c>
      <c r="F55" s="15" t="str">
        <f t="shared" si="18"/>
        <v/>
      </c>
      <c r="G55" s="15" t="str">
        <f t="shared" si="18"/>
        <v/>
      </c>
      <c r="H55" s="15" t="str">
        <f t="shared" si="18"/>
        <v/>
      </c>
      <c r="I55" s="15" t="str">
        <f t="shared" si="18"/>
        <v/>
      </c>
      <c r="J55" s="15" t="str">
        <f t="shared" si="18"/>
        <v/>
      </c>
      <c r="K55" s="15" t="str">
        <f t="shared" si="18"/>
        <v/>
      </c>
      <c r="L55" s="15" t="str">
        <f t="shared" si="18"/>
        <v/>
      </c>
      <c r="M55" s="15" t="str">
        <f t="shared" si="18"/>
        <v/>
      </c>
      <c r="N55" s="15" t="str">
        <f t="shared" si="18"/>
        <v/>
      </c>
      <c r="O55" s="15" t="str">
        <f t="shared" si="18"/>
        <v/>
      </c>
      <c r="P55" s="15" t="str">
        <f t="shared" si="18"/>
        <v/>
      </c>
      <c r="Q55" s="15" t="str">
        <f t="shared" si="18"/>
        <v/>
      </c>
      <c r="R55" s="15" t="str">
        <f t="shared" si="18"/>
        <v/>
      </c>
      <c r="S55" s="15" t="str">
        <f t="shared" si="18"/>
        <v/>
      </c>
      <c r="T55" s="15" t="str">
        <f t="shared" si="18"/>
        <v/>
      </c>
      <c r="U55" s="15" t="str">
        <f t="shared" si="18"/>
        <v/>
      </c>
      <c r="V55" s="15" t="str">
        <f t="shared" si="18"/>
        <v/>
      </c>
      <c r="W55" s="15" t="str">
        <f t="shared" si="18"/>
        <v/>
      </c>
      <c r="X55" s="15" t="str">
        <f t="shared" si="18"/>
        <v/>
      </c>
      <c r="Y55" s="15" t="str">
        <f t="shared" si="18"/>
        <v/>
      </c>
      <c r="Z55" s="15" t="str">
        <f t="shared" si="18"/>
        <v/>
      </c>
      <c r="AA55" s="15" t="str">
        <f t="shared" si="18"/>
        <v/>
      </c>
      <c r="AB55" s="15" t="str">
        <f t="shared" si="18"/>
        <v/>
      </c>
      <c r="AC55" s="15" t="str">
        <f t="shared" si="18"/>
        <v/>
      </c>
      <c r="AD55" s="15" t="str">
        <f t="shared" si="18"/>
        <v/>
      </c>
      <c r="AE55" s="15" t="str">
        <f t="shared" si="18"/>
        <v/>
      </c>
      <c r="AF55" s="15" t="str">
        <f t="shared" si="18"/>
        <v/>
      </c>
      <c r="AG55" s="15" t="str">
        <f t="shared" si="18"/>
        <v/>
      </c>
      <c r="AH55" s="15" t="str">
        <f t="shared" si="18"/>
        <v/>
      </c>
      <c r="AI55" s="15" t="str">
        <f t="shared" si="18"/>
        <v/>
      </c>
      <c r="AJ55" s="15" t="str">
        <f t="shared" si="18"/>
        <v/>
      </c>
      <c r="AK55" s="15" t="str">
        <f t="shared" si="18"/>
        <v/>
      </c>
      <c r="AL55" s="15" t="str">
        <f t="shared" si="18"/>
        <v/>
      </c>
    </row>
    <row r="56" spans="3:38" ht="6" customHeight="1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3:38" ht="15" x14ac:dyDescent="0.2">
      <c r="C57" s="1"/>
      <c r="D57" s="15" t="str">
        <f t="shared" ref="D57:AL57" si="19">MID(Адрес,COLUMN()+32,1)</f>
        <v/>
      </c>
      <c r="E57" s="15" t="str">
        <f t="shared" si="19"/>
        <v/>
      </c>
      <c r="F57" s="15" t="str">
        <f t="shared" si="19"/>
        <v/>
      </c>
      <c r="G57" s="15" t="str">
        <f t="shared" si="19"/>
        <v/>
      </c>
      <c r="H57" s="15" t="str">
        <f t="shared" si="19"/>
        <v/>
      </c>
      <c r="I57" s="15" t="str">
        <f t="shared" si="19"/>
        <v/>
      </c>
      <c r="J57" s="15" t="str">
        <f t="shared" si="19"/>
        <v/>
      </c>
      <c r="K57" s="15" t="str">
        <f t="shared" si="19"/>
        <v/>
      </c>
      <c r="L57" s="15" t="str">
        <f t="shared" si="19"/>
        <v/>
      </c>
      <c r="M57" s="15" t="str">
        <f t="shared" si="19"/>
        <v/>
      </c>
      <c r="N57" s="15" t="str">
        <f t="shared" si="19"/>
        <v/>
      </c>
      <c r="O57" s="15" t="str">
        <f t="shared" si="19"/>
        <v/>
      </c>
      <c r="P57" s="15" t="str">
        <f t="shared" si="19"/>
        <v/>
      </c>
      <c r="Q57" s="15" t="str">
        <f t="shared" si="19"/>
        <v/>
      </c>
      <c r="R57" s="15" t="str">
        <f t="shared" si="19"/>
        <v/>
      </c>
      <c r="S57" s="15" t="str">
        <f t="shared" si="19"/>
        <v/>
      </c>
      <c r="T57" s="15" t="str">
        <f t="shared" si="19"/>
        <v/>
      </c>
      <c r="U57" s="15" t="str">
        <f t="shared" si="19"/>
        <v/>
      </c>
      <c r="V57" s="15" t="str">
        <f t="shared" si="19"/>
        <v/>
      </c>
      <c r="W57" s="15" t="str">
        <f t="shared" si="19"/>
        <v/>
      </c>
      <c r="X57" s="15" t="str">
        <f t="shared" si="19"/>
        <v/>
      </c>
      <c r="Y57" s="15" t="str">
        <f t="shared" si="19"/>
        <v/>
      </c>
      <c r="Z57" s="15" t="str">
        <f t="shared" si="19"/>
        <v/>
      </c>
      <c r="AA57" s="15" t="str">
        <f t="shared" si="19"/>
        <v/>
      </c>
      <c r="AB57" s="15" t="str">
        <f t="shared" si="19"/>
        <v/>
      </c>
      <c r="AC57" s="15" t="str">
        <f t="shared" si="19"/>
        <v/>
      </c>
      <c r="AD57" s="15" t="str">
        <f t="shared" si="19"/>
        <v/>
      </c>
      <c r="AE57" s="15" t="str">
        <f t="shared" si="19"/>
        <v/>
      </c>
      <c r="AF57" s="15" t="str">
        <f t="shared" si="19"/>
        <v/>
      </c>
      <c r="AG57" s="15" t="str">
        <f t="shared" si="19"/>
        <v/>
      </c>
      <c r="AH57" s="15" t="str">
        <f t="shared" si="19"/>
        <v/>
      </c>
      <c r="AI57" s="15" t="str">
        <f t="shared" si="19"/>
        <v/>
      </c>
      <c r="AJ57" s="15" t="str">
        <f t="shared" si="19"/>
        <v/>
      </c>
      <c r="AK57" s="15" t="str">
        <f t="shared" si="19"/>
        <v/>
      </c>
      <c r="AL57" s="15" t="str">
        <f t="shared" si="19"/>
        <v/>
      </c>
    </row>
    <row r="58" spans="3:38" ht="6" customHeight="1" x14ac:dyDescent="0.2"/>
    <row r="59" spans="3:38" ht="15" x14ac:dyDescent="0.2">
      <c r="C59" s="9" t="s">
        <v>21</v>
      </c>
      <c r="D59" s="9" t="s">
        <v>15</v>
      </c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E59" s="9" t="s">
        <v>57</v>
      </c>
      <c r="AF59" s="9"/>
      <c r="AG59" s="9"/>
      <c r="AH59" s="19"/>
      <c r="AI59" s="19"/>
      <c r="AJ59" s="19"/>
      <c r="AK59" s="15"/>
      <c r="AL59" s="15"/>
    </row>
    <row r="60" spans="3:38" ht="6" customHeight="1" thickBo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ht="6.75" customHeight="1" thickTop="1" x14ac:dyDescent="0.2"/>
    <row r="62" spans="3:38" ht="15" customHeight="1" x14ac:dyDescent="0.2">
      <c r="C62" s="9" t="s">
        <v>34</v>
      </c>
      <c r="D62" s="9" t="s">
        <v>47</v>
      </c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D62" s="32" t="s">
        <v>58</v>
      </c>
      <c r="AE62" s="32"/>
      <c r="AF62" s="32"/>
      <c r="AG62" s="32"/>
      <c r="AH62" s="32"/>
      <c r="AI62" s="32"/>
      <c r="AJ62" s="32"/>
      <c r="AK62" s="32"/>
      <c r="AL62" s="32"/>
    </row>
    <row r="63" spans="3:38" ht="4.5" customHeight="1" x14ac:dyDescent="0.2">
      <c r="AD63" s="32"/>
      <c r="AE63" s="32"/>
      <c r="AF63" s="32"/>
      <c r="AG63" s="32"/>
      <c r="AH63" s="32"/>
      <c r="AI63" s="32"/>
      <c r="AJ63" s="32"/>
      <c r="AK63" s="32"/>
      <c r="AL63" s="32"/>
    </row>
    <row r="64" spans="3:38" x14ac:dyDescent="0.2">
      <c r="D64" s="20" t="s">
        <v>48</v>
      </c>
      <c r="E64" s="20"/>
      <c r="F64" s="20"/>
      <c r="G64" s="20"/>
      <c r="H64" s="20"/>
      <c r="I64" s="20"/>
      <c r="J64" s="20"/>
      <c r="K64" s="20"/>
      <c r="L64" s="20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D64" s="32"/>
      <c r="AE64" s="32"/>
      <c r="AF64" s="32"/>
      <c r="AG64" s="32"/>
      <c r="AH64" s="32"/>
      <c r="AI64" s="32"/>
      <c r="AJ64" s="32"/>
      <c r="AK64" s="32"/>
      <c r="AL64" s="32"/>
    </row>
    <row r="65" spans="3:38" ht="4.5" customHeight="1" thickBo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3:38" ht="13.5" thickTop="1" x14ac:dyDescent="0.2">
      <c r="C66" s="4" t="s">
        <v>36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</row>
    <row r="67" spans="3:38" ht="5.25" customHeight="1" x14ac:dyDescent="0.2"/>
    <row r="68" spans="3:38" ht="15" x14ac:dyDescent="0.2">
      <c r="C68" s="9" t="s">
        <v>43</v>
      </c>
      <c r="D68" s="9" t="s">
        <v>38</v>
      </c>
      <c r="M68" s="15"/>
      <c r="N68" s="15" t="str">
        <f t="shared" ref="N68:Q68" si="20">MID(СуммРуб,COLUMN()-12,1)</f>
        <v/>
      </c>
      <c r="O68" s="15" t="str">
        <f t="shared" si="20"/>
        <v/>
      </c>
      <c r="P68" s="15" t="str">
        <f t="shared" si="20"/>
        <v/>
      </c>
      <c r="Q68" s="15" t="str">
        <f t="shared" si="20"/>
        <v/>
      </c>
      <c r="R68" s="15">
        <v>3</v>
      </c>
      <c r="S68" s="15">
        <v>5</v>
      </c>
      <c r="T68" s="15">
        <v>0</v>
      </c>
      <c r="U68" s="15">
        <v>0</v>
      </c>
      <c r="W68" s="9" t="s">
        <v>19</v>
      </c>
      <c r="AA68" s="15"/>
      <c r="AB68" s="15"/>
      <c r="AD68" s="9" t="s">
        <v>20</v>
      </c>
      <c r="AF68" s="17" t="s">
        <v>73</v>
      </c>
      <c r="AG68" s="17">
        <f>TRUNC(Сумма)</f>
        <v>0</v>
      </c>
      <c r="AH68" s="17" t="str">
        <f>FIXED(MOD(Сумма,1))</f>
        <v>0,00</v>
      </c>
      <c r="AL68" t="s">
        <v>53</v>
      </c>
    </row>
    <row r="69" spans="3:38" ht="5.25" customHeight="1" x14ac:dyDescent="0.2"/>
    <row r="70" spans="3:38" ht="15" x14ac:dyDescent="0.2">
      <c r="C70" s="9" t="s">
        <v>59</v>
      </c>
      <c r="D70" s="9" t="s">
        <v>37</v>
      </c>
      <c r="L70" s="1"/>
      <c r="M70" s="1"/>
      <c r="O70" s="17" t="s">
        <v>74</v>
      </c>
      <c r="P70" s="15" t="s">
        <v>81</v>
      </c>
      <c r="Q70" s="15" t="s">
        <v>82</v>
      </c>
      <c r="R70" s="15" t="s">
        <v>83</v>
      </c>
      <c r="S70" s="15" t="s">
        <v>84</v>
      </c>
      <c r="T70" s="15" t="s">
        <v>85</v>
      </c>
      <c r="U70" s="15"/>
      <c r="V70" s="15" t="s">
        <v>86</v>
      </c>
      <c r="W70" s="15" t="s">
        <v>84</v>
      </c>
      <c r="X70" s="15" t="s">
        <v>83</v>
      </c>
      <c r="Y70" s="15" t="s">
        <v>86</v>
      </c>
      <c r="Z70" s="15" t="s">
        <v>87</v>
      </c>
      <c r="AA70" s="15" t="s">
        <v>88</v>
      </c>
      <c r="AB70" s="15" t="s">
        <v>85</v>
      </c>
      <c r="AC70" s="15" t="s">
        <v>83</v>
      </c>
      <c r="AD70" s="15" t="s">
        <v>89</v>
      </c>
      <c r="AE70" s="15" t="s">
        <v>90</v>
      </c>
      <c r="AF70" s="15"/>
      <c r="AG70" s="15"/>
      <c r="AH70" s="15"/>
      <c r="AI70" s="15"/>
      <c r="AJ70" s="15"/>
      <c r="AK70" s="15"/>
      <c r="AL70" s="15"/>
    </row>
    <row r="71" spans="3:38" ht="6" customHeight="1" x14ac:dyDescent="0.2"/>
    <row r="72" spans="3:38" ht="15" x14ac:dyDescent="0.2">
      <c r="D72" s="15" t="s">
        <v>106</v>
      </c>
      <c r="E72" s="15" t="s">
        <v>80</v>
      </c>
      <c r="F72" s="15" t="s">
        <v>107</v>
      </c>
      <c r="G72" s="15" t="s">
        <v>106</v>
      </c>
      <c r="H72" s="15" t="s">
        <v>108</v>
      </c>
      <c r="I72" s="15" t="s">
        <v>109</v>
      </c>
      <c r="J72" s="15" t="s">
        <v>110</v>
      </c>
      <c r="K72" s="15" t="s">
        <v>111</v>
      </c>
      <c r="L72" s="15"/>
      <c r="M72" s="15" t="s">
        <v>112</v>
      </c>
      <c r="N72" s="15" t="s">
        <v>84</v>
      </c>
      <c r="O72" s="15" t="s">
        <v>91</v>
      </c>
      <c r="P72" s="15" t="s">
        <v>96</v>
      </c>
      <c r="Q72" s="15" t="s">
        <v>113</v>
      </c>
      <c r="R72" s="15" t="s">
        <v>84</v>
      </c>
      <c r="S72" s="15" t="s">
        <v>90</v>
      </c>
      <c r="T72" s="15" t="s">
        <v>53</v>
      </c>
      <c r="U72" s="15" t="s">
        <v>85</v>
      </c>
      <c r="V72" s="15" t="s">
        <v>84</v>
      </c>
      <c r="W72" s="15" t="s">
        <v>85</v>
      </c>
      <c r="X72" s="15" t="s">
        <v>93</v>
      </c>
      <c r="Y72" s="15" t="s">
        <v>94</v>
      </c>
      <c r="Z72" s="15" t="s">
        <v>97</v>
      </c>
      <c r="AA72" s="15"/>
      <c r="AB72" s="15" t="str">
        <f t="shared" ref="AB72:AL72" si="21">MID(ИмяОпер,COLUMN()+20,1)</f>
        <v xml:space="preserve"> </v>
      </c>
      <c r="AC72" s="15" t="str">
        <f t="shared" si="21"/>
        <v xml:space="preserve"> </v>
      </c>
      <c r="AD72" s="15" t="str">
        <f t="shared" si="21"/>
        <v xml:space="preserve"> </v>
      </c>
      <c r="AE72" s="15" t="str">
        <f t="shared" si="21"/>
        <v xml:space="preserve"> </v>
      </c>
      <c r="AF72" s="15" t="str">
        <f t="shared" si="21"/>
        <v xml:space="preserve"> </v>
      </c>
      <c r="AG72" s="15" t="str">
        <f t="shared" si="21"/>
        <v xml:space="preserve"> </v>
      </c>
      <c r="AH72" s="15" t="str">
        <f t="shared" si="21"/>
        <v xml:space="preserve"> </v>
      </c>
      <c r="AI72" s="15" t="str">
        <f t="shared" si="21"/>
        <v xml:space="preserve"> </v>
      </c>
      <c r="AJ72" s="15" t="str">
        <f t="shared" si="21"/>
        <v xml:space="preserve"> </v>
      </c>
      <c r="AK72" s="15" t="str">
        <f t="shared" si="21"/>
        <v xml:space="preserve"> </v>
      </c>
      <c r="AL72" s="15" t="str">
        <f t="shared" si="21"/>
        <v xml:space="preserve"> </v>
      </c>
    </row>
    <row r="73" spans="3:38" ht="6" customHeight="1" x14ac:dyDescent="0.2"/>
    <row r="74" spans="3:38" ht="15" x14ac:dyDescent="0.2">
      <c r="D74" s="15" t="s">
        <v>98</v>
      </c>
      <c r="E74" s="15" t="s">
        <v>114</v>
      </c>
      <c r="F74" s="15"/>
      <c r="G74" s="15"/>
      <c r="H74" s="15" t="s">
        <v>53</v>
      </c>
      <c r="I74" s="15" t="s">
        <v>81</v>
      </c>
      <c r="J74" s="15" t="s">
        <v>85</v>
      </c>
      <c r="K74" s="15" t="s">
        <v>99</v>
      </c>
      <c r="L74" s="15" t="s">
        <v>88</v>
      </c>
      <c r="M74" s="15" t="s">
        <v>84</v>
      </c>
      <c r="N74" s="15" t="s">
        <v>85</v>
      </c>
      <c r="O74" s="15" t="s">
        <v>85</v>
      </c>
      <c r="P74" s="15" t="s">
        <v>92</v>
      </c>
      <c r="Q74" s="15" t="s">
        <v>90</v>
      </c>
      <c r="R74" s="15" t="s">
        <v>85</v>
      </c>
      <c r="S74" s="15" t="s">
        <v>86</v>
      </c>
      <c r="T74" s="15" t="s">
        <v>92</v>
      </c>
      <c r="U74" s="15" t="s">
        <v>90</v>
      </c>
      <c r="V74" s="15" t="s">
        <v>53</v>
      </c>
      <c r="W74" s="15" t="s">
        <v>86</v>
      </c>
      <c r="X74" s="15" t="s">
        <v>84</v>
      </c>
      <c r="Y74" s="15" t="s">
        <v>83</v>
      </c>
      <c r="Z74" s="15" t="s">
        <v>86</v>
      </c>
      <c r="AA74" s="15" t="s">
        <v>87</v>
      </c>
      <c r="AB74" s="15" t="s">
        <v>88</v>
      </c>
      <c r="AC74" s="15" t="s">
        <v>85</v>
      </c>
      <c r="AD74" s="15" t="str">
        <f t="shared" ref="AD74" si="22">MID(ИмяОпер,COLUMN()+20,1)</f>
        <v xml:space="preserve"> </v>
      </c>
      <c r="AE74" s="15" t="str">
        <f t="shared" ref="AE74:AL74" si="23">MID(ИмяОпер,COLUMN()+55,1)</f>
        <v xml:space="preserve"> </v>
      </c>
      <c r="AF74" s="15" t="str">
        <f t="shared" si="23"/>
        <v xml:space="preserve"> </v>
      </c>
      <c r="AG74" s="15" t="str">
        <f t="shared" si="23"/>
        <v xml:space="preserve"> </v>
      </c>
      <c r="AH74" s="15" t="str">
        <f t="shared" si="23"/>
        <v xml:space="preserve"> </v>
      </c>
      <c r="AI74" s="15" t="str">
        <f t="shared" si="23"/>
        <v xml:space="preserve"> </v>
      </c>
      <c r="AJ74" s="15" t="str">
        <f t="shared" si="23"/>
        <v xml:space="preserve"> </v>
      </c>
      <c r="AK74" s="15" t="str">
        <f t="shared" si="23"/>
        <v xml:space="preserve"> </v>
      </c>
      <c r="AL74" s="15" t="str">
        <f t="shared" si="23"/>
        <v xml:space="preserve"> </v>
      </c>
    </row>
    <row r="75" spans="3:38" ht="6" customHeight="1" x14ac:dyDescent="0.2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3:38" ht="15" x14ac:dyDescent="0.2">
      <c r="D76" s="15" t="s">
        <v>95</v>
      </c>
      <c r="E76" s="15" t="s">
        <v>87</v>
      </c>
      <c r="F76" s="15" t="s">
        <v>82</v>
      </c>
      <c r="G76" s="15" t="s">
        <v>89</v>
      </c>
      <c r="H76" s="15" t="s">
        <v>86</v>
      </c>
      <c r="I76" s="15" t="s">
        <v>94</v>
      </c>
      <c r="J76" s="15" t="s">
        <v>91</v>
      </c>
      <c r="K76" s="15" t="s">
        <v>96</v>
      </c>
      <c r="L76" s="15" t="s">
        <v>83</v>
      </c>
      <c r="M76" s="15" t="s">
        <v>84</v>
      </c>
      <c r="N76" s="15" t="s">
        <v>100</v>
      </c>
      <c r="O76" s="15" t="s">
        <v>84</v>
      </c>
      <c r="P76" s="15"/>
      <c r="Q76" s="15" t="s">
        <v>92</v>
      </c>
      <c r="R76" s="15" t="s">
        <v>85</v>
      </c>
      <c r="S76" s="15" t="s">
        <v>101</v>
      </c>
      <c r="T76" s="15" t="s">
        <v>84</v>
      </c>
      <c r="U76" s="15" t="s">
        <v>91</v>
      </c>
      <c r="V76" s="15" t="s">
        <v>83</v>
      </c>
      <c r="W76" s="15" t="s">
        <v>92</v>
      </c>
      <c r="X76" s="15" t="s">
        <v>93</v>
      </c>
      <c r="Y76" s="15" t="s">
        <v>99</v>
      </c>
      <c r="Z76" s="15" t="s">
        <v>91</v>
      </c>
      <c r="AA76" s="15" t="s">
        <v>96</v>
      </c>
      <c r="AB76" s="15" t="s">
        <v>85</v>
      </c>
      <c r="AC76" s="15" t="s">
        <v>93</v>
      </c>
      <c r="AD76" s="15" t="s">
        <v>97</v>
      </c>
      <c r="AE76" s="15" t="s">
        <v>94</v>
      </c>
      <c r="AF76" s="15" t="str">
        <f t="shared" ref="AF76:AL76" si="24">MID(ИмяОпер,COLUMN()+90,1)</f>
        <v xml:space="preserve"> </v>
      </c>
      <c r="AG76" s="15" t="str">
        <f t="shared" si="24"/>
        <v xml:space="preserve"> </v>
      </c>
      <c r="AH76" s="15" t="str">
        <f t="shared" si="24"/>
        <v xml:space="preserve"> </v>
      </c>
      <c r="AI76" s="15" t="str">
        <f t="shared" si="24"/>
        <v xml:space="preserve"> </v>
      </c>
      <c r="AJ76" s="15" t="str">
        <f t="shared" si="24"/>
        <v xml:space="preserve"> </v>
      </c>
      <c r="AK76" s="15" t="str">
        <f t="shared" si="24"/>
        <v xml:space="preserve"> </v>
      </c>
      <c r="AL76" s="15" t="str">
        <f t="shared" si="24"/>
        <v xml:space="preserve"> </v>
      </c>
    </row>
    <row r="77" spans="3:38" ht="6" customHeight="1" x14ac:dyDescent="0.2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3:38" ht="15" x14ac:dyDescent="0.2">
      <c r="D78" s="15" t="s">
        <v>102</v>
      </c>
      <c r="E78" s="15" t="s">
        <v>103</v>
      </c>
      <c r="F78" s="15" t="s">
        <v>99</v>
      </c>
      <c r="G78" s="15" t="s">
        <v>91</v>
      </c>
      <c r="H78" s="15" t="s">
        <v>99</v>
      </c>
      <c r="I78" s="15" t="s">
        <v>83</v>
      </c>
      <c r="J78" s="15" t="s">
        <v>84</v>
      </c>
      <c r="K78" s="15" t="s">
        <v>100</v>
      </c>
      <c r="L78" s="15" t="s">
        <v>88</v>
      </c>
      <c r="M78" s="15" t="s">
        <v>94</v>
      </c>
      <c r="N78" s="15" t="s">
        <v>104</v>
      </c>
      <c r="O78" s="15" t="s">
        <v>85</v>
      </c>
      <c r="P78" s="15" t="s">
        <v>86</v>
      </c>
      <c r="Q78" s="15" t="s">
        <v>94</v>
      </c>
      <c r="R78" s="15" t="s">
        <v>105</v>
      </c>
      <c r="S78" s="15"/>
      <c r="T78" s="15" t="s">
        <v>97</v>
      </c>
      <c r="U78" s="15" t="s">
        <v>99</v>
      </c>
      <c r="V78" s="15" t="s">
        <v>85</v>
      </c>
      <c r="W78" s="15" t="s">
        <v>83</v>
      </c>
      <c r="X78" s="15" t="s">
        <v>94</v>
      </c>
      <c r="Y78" s="15" t="s">
        <v>102</v>
      </c>
      <c r="Z78" s="15"/>
      <c r="AA78" s="15"/>
      <c r="AB78" s="15"/>
      <c r="AC78" s="15"/>
      <c r="AD78" s="15"/>
      <c r="AE78" s="15"/>
      <c r="AF78" s="15"/>
      <c r="AG78" s="15" t="str">
        <f t="shared" ref="AG78:AL78" si="25">MID(ИмяОпер,COLUMN()+125,1)</f>
        <v xml:space="preserve"> </v>
      </c>
      <c r="AH78" s="15" t="str">
        <f t="shared" si="25"/>
        <v xml:space="preserve"> </v>
      </c>
      <c r="AI78" s="15" t="str">
        <f t="shared" si="25"/>
        <v xml:space="preserve"> </v>
      </c>
      <c r="AJ78" s="15" t="str">
        <f t="shared" si="25"/>
        <v xml:space="preserve"> </v>
      </c>
      <c r="AK78" s="15" t="str">
        <f t="shared" si="25"/>
        <v xml:space="preserve"> </v>
      </c>
      <c r="AL78" s="15" t="str">
        <f t="shared" si="25"/>
        <v xml:space="preserve"> </v>
      </c>
    </row>
    <row r="79" spans="3:38" ht="6" customHeight="1" x14ac:dyDescent="0.2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3:38" ht="15" x14ac:dyDescent="0.2">
      <c r="C80" s="19"/>
      <c r="D80" s="15" t="s">
        <v>75</v>
      </c>
      <c r="E80" s="15" t="s">
        <v>76</v>
      </c>
      <c r="F80" s="15" t="s">
        <v>77</v>
      </c>
      <c r="G80" s="15"/>
      <c r="H80" s="15" t="s">
        <v>78</v>
      </c>
      <c r="I80" s="15" t="s">
        <v>79</v>
      </c>
      <c r="J80" s="15" t="s">
        <v>80</v>
      </c>
      <c r="K80" s="15"/>
      <c r="L80" s="15">
        <v>0</v>
      </c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 t="str">
        <f t="shared" ref="Y80:AL80" si="26">MID(ИмяОпер,COLUMN()+160,1)</f>
        <v/>
      </c>
      <c r="Z80" s="15" t="str">
        <f t="shared" si="26"/>
        <v/>
      </c>
      <c r="AA80" s="15" t="str">
        <f t="shared" si="26"/>
        <v/>
      </c>
      <c r="AB80" s="15" t="str">
        <f t="shared" si="26"/>
        <v/>
      </c>
      <c r="AC80" s="15" t="str">
        <f t="shared" si="26"/>
        <v/>
      </c>
      <c r="AD80" s="15" t="str">
        <f t="shared" si="26"/>
        <v/>
      </c>
      <c r="AE80" s="15" t="str">
        <f t="shared" si="26"/>
        <v/>
      </c>
      <c r="AF80" s="15" t="str">
        <f t="shared" si="26"/>
        <v/>
      </c>
      <c r="AG80" s="15" t="str">
        <f t="shared" si="26"/>
        <v/>
      </c>
      <c r="AH80" s="15" t="str">
        <f t="shared" si="26"/>
        <v/>
      </c>
      <c r="AI80" s="15" t="str">
        <f t="shared" si="26"/>
        <v/>
      </c>
      <c r="AJ80" s="15" t="str">
        <f t="shared" si="26"/>
        <v/>
      </c>
      <c r="AK80" s="15" t="str">
        <f t="shared" si="26"/>
        <v/>
      </c>
      <c r="AL80" s="15" t="str">
        <f t="shared" si="26"/>
        <v/>
      </c>
    </row>
    <row r="81" spans="3:38" ht="5.25" customHeight="1" x14ac:dyDescent="0.2"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3:38" ht="15" x14ac:dyDescent="0.2">
      <c r="C82" s="9" t="s">
        <v>60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AA82" s="12" t="s">
        <v>45</v>
      </c>
      <c r="AC82" s="15"/>
      <c r="AD82" s="15"/>
      <c r="AE82" s="15"/>
      <c r="AF82" s="15"/>
      <c r="AG82" s="15"/>
      <c r="AH82" s="12" t="s">
        <v>46</v>
      </c>
      <c r="AJ82" s="1"/>
      <c r="AK82" s="1"/>
      <c r="AL82" s="1"/>
    </row>
    <row r="83" spans="3:38" ht="4.5" customHeight="1" thickBot="1" x14ac:dyDescent="0.25">
      <c r="C83" s="2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4"/>
      <c r="AD83" s="2"/>
      <c r="AE83" s="13"/>
      <c r="AF83" s="13"/>
      <c r="AG83" s="13"/>
      <c r="AH83" s="13"/>
      <c r="AI83" s="13"/>
      <c r="AJ83" s="13"/>
      <c r="AK83" s="13"/>
      <c r="AL83" s="13"/>
    </row>
    <row r="84" spans="3:38" ht="27.75" customHeight="1" thickTop="1" thickBot="1" x14ac:dyDescent="0.25">
      <c r="C84" s="33" t="s">
        <v>50</v>
      </c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</row>
    <row r="85" spans="3:38" ht="8.25" customHeight="1" thickTop="1" x14ac:dyDescent="0.2"/>
    <row r="86" spans="3:38" ht="15" x14ac:dyDescent="0.2">
      <c r="C86" s="9" t="s">
        <v>44</v>
      </c>
      <c r="D86" s="9" t="s">
        <v>29</v>
      </c>
      <c r="G86" s="9" t="s">
        <v>26</v>
      </c>
      <c r="O86" s="19"/>
      <c r="P86" s="22">
        <v>20</v>
      </c>
      <c r="Q86" t="s">
        <v>61</v>
      </c>
      <c r="T86" s="9" t="s">
        <v>62</v>
      </c>
      <c r="V86" s="9" t="s">
        <v>30</v>
      </c>
    </row>
    <row r="87" spans="3:38" ht="3" customHeight="1" thickBot="1" x14ac:dyDescent="0.25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</row>
    <row r="88" spans="3:38" ht="7.5" customHeight="1" thickTop="1" x14ac:dyDescent="0.2"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3:38" x14ac:dyDescent="0.2">
      <c r="C89" s="24" t="s">
        <v>67</v>
      </c>
    </row>
  </sheetData>
  <mergeCells count="2">
    <mergeCell ref="AD62:AL64"/>
    <mergeCell ref="C84:AL84"/>
  </mergeCells>
  <pageMargins left="0.62992125984251968" right="0.19685039370078741" top="3.937007874015748E-2" bottom="0.23622047244094491" header="0" footer="0.19685039370078741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18</vt:i4>
      </vt:variant>
    </vt:vector>
  </HeadingPairs>
  <TitlesOfParts>
    <vt:vector size="19" baseType="lpstr">
      <vt:lpstr>2020-209 ЗАЯВЛЕНИЕ</vt:lpstr>
      <vt:lpstr>'2020-209 ЗАЯВЛЕНИЕ'!QRКод</vt:lpstr>
      <vt:lpstr>'2020-209 ЗАЯВЛЕНИЕ'!Адрес</vt:lpstr>
      <vt:lpstr>'2020-209 ЗАЯВЛЕНИЕ'!Банк</vt:lpstr>
      <vt:lpstr>'2020-209 ЗАЯВЛЕНИЕ'!БИК</vt:lpstr>
      <vt:lpstr>'2020-209 ЗАЯВЛЕНИЕ'!Идентификатор</vt:lpstr>
      <vt:lpstr>'2020-209 ЗАЯВЛЕНИЕ'!ИмяОпер</vt:lpstr>
      <vt:lpstr>'2020-209 ЗАЯВЛЕНИЕ'!ИНН</vt:lpstr>
      <vt:lpstr>'2020-209 ЗАЯВЛЕНИЕ'!КодДох</vt:lpstr>
      <vt:lpstr>'2020-209 ЗАЯВЛЕНИЕ'!КорСчет</vt:lpstr>
      <vt:lpstr>'2020-209 ЗАЯВЛЕНИЕ'!КПП</vt:lpstr>
      <vt:lpstr>'2020-209 ЗАЯВЛЕНИЕ'!ЛСчет</vt:lpstr>
      <vt:lpstr>'2020-209 ЗАЯВЛЕНИЕ'!ОКТМО</vt:lpstr>
      <vt:lpstr>'2020-209 ЗАЯВЛЕНИЕ'!Получ</vt:lpstr>
      <vt:lpstr>'2020-209 ЗАЯВЛЕНИЕ'!Сумма</vt:lpstr>
      <vt:lpstr>'2020-209 ЗАЯВЛЕНИЕ'!СуммКоп</vt:lpstr>
      <vt:lpstr>'2020-209 ЗАЯВЛЕНИЕ'!СуммРуб</vt:lpstr>
      <vt:lpstr>'2020-209 ЗАЯВЛЕНИЕ'!Счет</vt:lpstr>
      <vt:lpstr>'2020-209 ЗАЯВЛЕНИЕ'!ФИО</vt:lpstr>
    </vt:vector>
  </TitlesOfParts>
  <Company>SB 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&lt;p&gt;&lt;i&gt;&lt;n&gt;COMPANY&lt;/n&gt;&lt;t&gt;1&lt;/t&gt;&lt;q&gt;%CA%EE%EC%EF%E0%ED%FF&lt;/q&gt;&lt;s&gt;1&lt;/s&gt;&lt;l&gt;1&lt;/l&gt;&lt;u&gt;&lt;/u&gt;&lt;a&gt;&lt;/a&gt;&lt;b&gt;&lt;/b&gt;&lt;m&gt;&lt;/m&gt;&lt;r&gt;1&lt;/r&gt;&lt;x&gt;&lt;/x&gt;&lt;y&gt;&lt;/y&gt;&lt;z&gt;NCOMPANY&lt;/z&gt;&lt;/i&gt;&lt;i&gt;&lt;n&gt;NIDENT&lt;/n&gt;&lt;t&gt;1&lt;/t&gt;&lt;q&gt;%C7%E0%EF%E8%F1%E8&lt;/q&gt;&lt;s&gt;2&lt;/s&gt;&lt;l&gt;4&lt;/l&gt;&lt;u&gt;&lt;/u&gt;&lt;a&gt;&lt;/a&gt;&lt;b&gt;&lt;/b&gt;&lt;m&gt;&lt;/m&gt;&lt;r&gt;1&lt;/r&gt;&lt;x&gt;&lt;/x&gt;&lt;y&gt;&lt;/y&gt;&lt;z&gt;NIDENT&lt;/z&gt;&lt;/i&gt;&lt;i&gt;&lt;n&gt;NPRINT_QR_CODE&lt;/n&gt;&lt;t&gt;3&lt;/t&gt;&lt;q&gt;%CF%E5%F7%E0%F2%E0%F2%FC+QR-%CA%EE%E4&lt;/q&gt;&lt;s&gt;3&lt;/s&gt;&lt;l&gt;0&lt;/l&gt;&lt;u&gt;&lt;/u&gt;&lt;a&gt;&lt;/a&gt;&lt;b&gt;&lt;/b&gt;&lt;m&gt;&lt;/m&gt;&lt;r&gt;1&lt;/r&gt;&lt;x&gt;&lt;/x&gt;&lt;y&gt;&lt;/y&gt;&lt;z&gt;NPRINT_QR_CODE&lt;/z&gt;&lt;DEFAULT&gt;0&lt;/DEFAULT&gt;&lt;/i&gt;&lt;SP_CODE&gt;P_PSPAYCARD_SBER_2014_MIK&lt;/SP_CODE&gt;&lt;/p&gt;</dc:description>
  <cp:lastModifiedBy>Галина</cp:lastModifiedBy>
  <cp:lastPrinted>2021-01-26T09:56:04Z</cp:lastPrinted>
  <dcterms:created xsi:type="dcterms:W3CDTF">2008-04-14T14:10:13Z</dcterms:created>
  <dcterms:modified xsi:type="dcterms:W3CDTF">2024-08-28T12:24:02Z</dcterms:modified>
</cp:coreProperties>
</file>